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71ba9aff5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trics" sheetId="1" r:id="R258a82a063634e39"/>
    <x:sheet xmlns:r="http://schemas.openxmlformats.org/officeDocument/2006/relationships" name="Your applicants" sheetId="2" r:id="R4b2166036f0a4c9c"/>
    <x:sheet xmlns:r="http://schemas.openxmlformats.org/officeDocument/2006/relationships" name="Your interviews" sheetId="3" r:id="R9228b682268d4c67"/>
    <x:sheet xmlns:r="http://schemas.openxmlformats.org/officeDocument/2006/relationships" name="Example applicants" sheetId="4" r:id="R5c5a26e8c8b345c4"/>
    <x:sheet xmlns:r="http://schemas.openxmlformats.org/officeDocument/2006/relationships" name="Example interviews" sheetId="5" r:id="R1fa4a47ceb4d4b9c"/>
    <x:sheet xmlns:r="http://schemas.openxmlformats.org/officeDocument/2006/relationships" name="Guide" sheetId="6" r:id="Rf2c6f87705294b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"/>
    <x:numFmt numFmtId="202" formatCode="0.0%"/>
    <x:numFmt numFmtId="203" formatCode="0.0&quot;:1&quot;"/>
    <x:numFmt numFmtId="204" formatCode="[h]:mm"/>
  </x:numFmts>
  <x:fonts count="6">
    <x:font>
      <x:sz val="11"/>
      <x:name val="Carlito"/>
    </x:font>
    <x:font>
      <x:sz val="10"/>
      <x:color rgb="FF253F3A"/>
      <x:name val="Arial"/>
    </x:font>
    <x:font>
      <x:b/>
      <x:sz val="16"/>
      <x:color rgb="FF1D5B55"/>
      <x:name val="Arial"/>
    </x:font>
    <x:font>
      <x:i/>
      <x:sz val="10"/>
      <x:color rgb="FF60756E"/>
      <x:name val="Arial"/>
    </x:font>
    <x:font>
      <x:b/>
      <x:sz val="10"/>
      <x:color rgb="FFFFFFFF"/>
      <x:name val="Arial"/>
    </x:font>
    <x:font>
      <x:b/>
      <x:sz val="10"/>
      <x:color rgb="FF1D5B5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D5B55"/>
      </x:patternFill>
    </x:fill>
    <x:fill>
      <x:patternFill patternType="solid">
        <x:fgColor rgb="FFFFF3D6"/>
      </x:patternFill>
    </x:fill>
    <x:fill>
      <x:patternFill patternType="solid">
        <x:fgColor rgb="FFEEF3F0"/>
      </x:patternFill>
    </x:fill>
    <x:fill>
      <x:patternFill patternType="solid">
        <x:fgColor rgb="FFF6F3E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D5B55"/>
      </x:bottom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4" fillId="2" borderId="0" xfId="0" applyNumberFormat="1" applyFont="1" applyFill="1" applyBorder="1" applyAlignment="1">
      <x:alignment horizontal="center"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5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8A241D"/>
      </x:font>
      <x:fill>
        <x:patternFill patternType="solid">
          <x:bgColor rgb="FFF8D9D4"/>
        </x:patternFill>
      </x:fill>
    </x:dxf>
    <x:dxf>
      <x:font>
        <x:b/>
        <x:color rgb="FF8A241D"/>
      </x:font>
      <x:fill>
        <x:patternFill patternType="solid">
          <x:bgColor rgb="FFF8D9D4"/>
        </x:patternFill>
      </x:fill>
    </x:dxf>
    <x:dxf>
      <x:font>
        <x:b/>
        <x:color rgb="FF8A241D"/>
      </x:font>
      <x:fill>
        <x:patternFill patternType="solid">
          <x:bgColor rgb="FFF8D9D4"/>
        </x:patternFill>
      </x:fill>
    </x:dxf>
    <x:dxf>
      <x:font>
        <x:b/>
        <x:color rgb="FF8A241D"/>
      </x:font>
      <x:fill>
        <x:patternFill patternType="solid">
          <x:bgColor rgb="FFF8D9D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dc8b2fd654b03" /><Relationship Type="http://schemas.openxmlformats.org/officeDocument/2006/relationships/theme" Target="/xl/theme/theme1.xml" Id="Rf8e780ba09964a68" /><Relationship Type="http://schemas.openxmlformats.org/officeDocument/2006/relationships/sharedStrings" Target="/xl/sharedStrings.xml" Id="R1deaa26feb6c43e3" /><Relationship Type="http://schemas.openxmlformats.org/officeDocument/2006/relationships/worksheet" Target="/xl/worksheets/sheet1.xml" Id="R258a82a063634e39" /><Relationship Type="http://schemas.openxmlformats.org/officeDocument/2006/relationships/worksheet" Target="/xl/worksheets/sheet2.xml" Id="R4b2166036f0a4c9c" /><Relationship Type="http://schemas.openxmlformats.org/officeDocument/2006/relationships/worksheet" Target="/xl/worksheets/sheet3.xml" Id="R9228b682268d4c67" /><Relationship Type="http://schemas.openxmlformats.org/officeDocument/2006/relationships/worksheet" Target="/xl/worksheets/sheet4.xml" Id="R5c5a26e8c8b345c4" /><Relationship Type="http://schemas.openxmlformats.org/officeDocument/2006/relationships/worksheet" Target="/xl/worksheets/sheet5.xml" Id="R1fa4a47ceb4d4b9c" /><Relationship Type="http://schemas.openxmlformats.org/officeDocument/2006/relationships/worksheet" Target="/xl/worksheets/sheet6.xml" Id="Rf2c6f87705294b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D5B55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43" hidden="0" customWidth="1"/>
    <x:col min="2" max="2" width="25" hidden="0" customWidth="1"/>
    <x:col min="3" max="3" width="25" hidden="0" customWidth="1"/>
    <x:col min="4" max="4" width="96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Recruitment metrics tracker</x:v>
      </x:c>
      <x:c r="B2" s="2"/>
      <x:c r="C2" s="2"/>
      <x:c r="D2" s="2"/>
    </x:row>
    <x:row r="3" ht="24" customHeight="1">
      <x:c r="A3" s="4" t="str">
        <x:v>Fictional worked example beside your own data. Stage conversion, current backlog and recorded workload.</x:v>
      </x:c>
      <x:c r="B3" s="2"/>
      <x:c r="C3" s="2"/>
      <x:c r="D3" s="2"/>
    </x:row>
    <x:row r="4" ht="24" customHeight="1">
      <x:c r="A4" s="5"/>
      <x:c r="B4" s="5"/>
      <x:c r="C4" s="5"/>
      <x:c r="D4" s="5"/>
    </x:row>
    <x:row r="5" ht="36" customHeight="1">
      <x:c r="A5" s="9" t="str">
        <x:v>Cohort controls</x:v>
      </x:c>
      <x:c r="B5" s="9" t="str">
        <x:v>Fictional example</x:v>
      </x:c>
      <x:c r="C5" s="9" t="str">
        <x:v>Your data</x:v>
      </x:c>
      <x:c r="D5" s="9" t="str">
        <x:v>How to use this control</x:v>
      </x:c>
    </x:row>
    <x:row r="6" ht="31" customHeight="1">
      <x:c r="A6" s="19" t="str">
        <x:v>Job ID</x:v>
      </x:c>
      <x:c r="B6" s="19" t="str">
        <x:v>DEMO-ROLE-01</x:v>
      </x:c>
      <x:c r="C6" s="20"/>
      <x:c r="D6" s="19" t="str">
        <x:v>Select exactly one role. Applicant/event Job IDs must match.</x:v>
      </x:c>
    </x:row>
    <x:row r="7" ht="31" customHeight="1">
      <x:c r="A7" s="19" t="str">
        <x:v>Applications from</x:v>
      </x:c>
      <x:c r="B7" s="21" t="d">
        <x:v>2026-09-01T00:00:00.000Z</x:v>
      </x:c>
      <x:c r="C7" s="22"/>
      <x:c r="D7" s="19" t="str">
        <x:v>Inclusive application-entry date for conversion calculations.</x:v>
      </x:c>
    </x:row>
    <x:row r="8" ht="31" customHeight="1">
      <x:c r="A8" s="19" t="str">
        <x:v>Applications through</x:v>
      </x:c>
      <x:c r="B8" s="21" t="d">
        <x:v>2026-09-07T00:00:00.000Z</x:v>
      </x:c>
      <x:c r="C8" s="22"/>
      <x:c r="D8" s="19" t="str">
        <x:v>Inclusive final application-entry date.</x:v>
      </x:c>
    </x:row>
    <x:row r="9" ht="31" customHeight="1">
      <x:c r="A9" s="19" t="str">
        <x:v>Reporting cutoff</x:v>
      </x:c>
      <x:c r="B9" s="21" t="d">
        <x:v>2026-10-22T00:00:00.000Z</x:v>
      </x:c>
      <x:c r="C9" s="22"/>
      <x:c r="D9" s="19" t="str">
        <x:v>Include events on or before this date; date-only calendar days.</x:v>
      </x:c>
    </x:row>
    <x:row r="10" ht="31" customHeight="1">
      <x:c r="A10" s="19" t="str">
        <x:v>Closed cohort?</x:v>
      </x:c>
      <x:c r="B10" s="19" t="str">
        <x:v>Yes</x:v>
      </x:c>
      <x:c r="C10" s="20" t="str">
        <x:v>No</x:v>
      </x:c>
      <x:c r="D10" s="19" t="str">
        <x:v>Choose Yes only after invitation deadlines and all application outcomes are final.</x:v>
      </x:c>
    </x:row>
    <x:row r="11" ht="31" customHeight="1">
      <x:c r="A11" s="19" t="str">
        <x:v>Readiness</x:v>
      </x:c>
      <x:c r="B11" s="32" t="str">
        <x:f>IF(NOT(AND('Metrics'!$B$6&lt;&gt;"",ISNUMBER('Metrics'!$B$7),ISNUMBER('Metrics'!$B$8),ISNUMBER('Metrics'!$B$9),'Metrics'!$B$7&lt;='Metrics'!$B$8,'Metrics'!$B$8&lt;='Metrics'!$B$9)),"Set controls",IF(B15=0,"No applications",IF(B45+B46&gt;0,"Fix input issues",IF('Metrics'!$B$10&lt;&gt;"Yes","Cohort open",IF(OR(B47&gt;0,B48&gt;0,B32&gt;0),"Unresolved outcomes","Closed cohort ready")))))</x:f>
        <x:v>Closed cohort ready</x:v>
      </x:c>
      <x:c r="C11" s="32" t="str">
        <x:f>IF(NOT(AND('Metrics'!$C$6&lt;&gt;"",ISNUMBER('Metrics'!$C$7),ISNUMBER('Metrics'!$C$8),ISNUMBER('Metrics'!$C$9),'Metrics'!$C$7&lt;='Metrics'!$C$8,'Metrics'!$C$8&lt;='Metrics'!$C$9)),"Set controls",IF(C15=0,"No applications",IF(C45+C46&gt;0,"Fix input issues",IF('Metrics'!$C$10&lt;&gt;"Yes","Cohort open",IF(OR(C47&gt;0,C48&gt;0,C32&gt;0),"Unresolved outcomes","Closed cohort ready")))))</x:f>
        <x:v>Set controls</x:v>
      </x:c>
      <x:c r="D11" s="19"/>
    </x:row>
    <x:row r="12" ht="24" customHeight="1">
      <x:c r="A12" s="19"/>
      <x:c r="B12" s="19"/>
      <x:c r="C12" s="19"/>
      <x:c r="D12" s="19"/>
    </x:row>
    <x:row r="13" ht="24" customHeight="1">
      <x:c r="A13" s="19"/>
      <x:c r="B13" s="19"/>
      <x:c r="C13" s="19"/>
      <x:c r="D13" s="19"/>
    </x:row>
    <x:row r="14" ht="36" customHeight="1">
      <x:c r="A14" s="9" t="str">
        <x:v>Closed-cohort measure</x:v>
      </x:c>
      <x:c r="B14" s="9" t="str">
        <x:v>Fictional example</x:v>
      </x:c>
      <x:c r="C14" s="9" t="str">
        <x:v>Your data</x:v>
      </x:c>
      <x:c r="D14" s="9" t="str">
        <x:v>Definition / decision use</x:v>
      </x:c>
    </x:row>
    <x:row r="15" ht="36" customHeight="1">
      <x:c r="A15" s="23" t="str">
        <x:v>Valid applications</x:v>
      </x:c>
      <x:c r="B15" s="24" t="n">
        <x:f>IF(AND('Metrics'!$B$6&lt;&gt;"",ISNUMBER('Metrics'!$B$7),ISNUMBER('Metrics'!$B$8),ISNUMBER('Metrics'!$B$9),'Metrics'!$B$7&lt;='Metrics'!$B$8,'Metrics'!$B$8&lt;='Metrics'!$B$9),COUNTIFS('Example applicants'!$V$8:$V$207,1),"n.a.")</x:f>
        <x:v>120</x:v>
      </x:c>
      <x:c r="C15" s="24" t="str">
        <x:f>IF(AND('Metrics'!$C$6&lt;&gt;"",ISNUMBER('Metrics'!$C$7),ISNUMBER('Metrics'!$C$8),ISNUMBER('Metrics'!$C$9),'Metrics'!$C$7&lt;='Metrics'!$C$8,'Metrics'!$C$8&lt;='Metrics'!$C$9),COUNTIFS('Your applicants'!$V$8:$V$207,1),"n.a.")</x:f>
        <x:v>n.a.</x:v>
      </x:c>
      <x:c r="D15" s="23" t="str">
        <x:v>Deduplicated candidate-job applications entering the selected cohort.</x:v>
      </x:c>
    </x:row>
    <x:row r="16" ht="36" customHeight="1">
      <x:c r="A16" s="19" t="str">
        <x:v>CVs reviewed</x:v>
      </x:c>
      <x:c r="B16" s="25" t="n">
        <x:f>IF(AND('Metrics'!$B$6&lt;&gt;"",ISNUMBER('Metrics'!$B$7),ISNUMBER('Metrics'!$B$8),ISNUMBER('Metrics'!$B$9),'Metrics'!$B$7&lt;='Metrics'!$B$8,'Metrics'!$B$8&lt;='Metrics'!$B$9),COUNTIFS('Example applicants'!$V$8:$V$207,1,'Example applicants'!$E$8:$E$207,"&gt;0",'Example applicants'!$E$8:$E$207,"&lt;="&amp;'Metrics'!$B$9),"n.a.")</x:f>
        <x:v>120</x:v>
      </x:c>
      <x:c r="C16" s="25" t="str">
        <x:f>IF(AND('Metrics'!$C$6&lt;&gt;"",ISNUMBER('Metrics'!$C$7),ISNUMBER('Metrics'!$C$8),ISNUMBER('Metrics'!$C$9),'Metrics'!$C$7&lt;='Metrics'!$C$8,'Metrics'!$C$8&lt;='Metrics'!$C$9),COUNTIFS('Your applicants'!$V$8:$V$207,1,'Your applicants'!$E$8:$E$207,"&gt;0",'Your applicants'!$E$8:$E$207,"&lt;="&amp;'Metrics'!$C$9),"n.a.")</x:f>
        <x:v>n.a.</x:v>
      </x:c>
      <x:c r="D16" s="19" t="str">
        <x:v>CV review completed by cutoff.</x:v>
      </x:c>
    </x:row>
    <x:row r="17" ht="36" customHeight="1">
      <x:c r="A17" s="23" t="str">
        <x:v>CV review coverage</x:v>
      </x:c>
      <x:c r="B17" s="27" t="n">
        <x:f>IF(AND(B11="Closed cohort ready",ISNUMBER(B15),B15&gt;0),B16/B15,"n.a.")</x:f>
        <x:v>1</x:v>
      </x:c>
      <x:c r="C17" s="27" t="str">
        <x:f>IF(AND(C11="Closed cohort ready",ISNUMBER(C15),C15&gt;0),C16/C15,"n.a.")</x:f>
        <x:v>n.a.</x:v>
      </x:c>
      <x:c r="D17" s="23" t="str">
        <x:v>Reviewed CVs / valid applications.</x:v>
      </x:c>
    </x:row>
    <x:row r="18" ht="36" customHeight="1">
      <x:c r="A18" s="19" t="str">
        <x:v>Approved AI invitations</x:v>
      </x:c>
      <x:c r="B18" s="25" t="n">
        <x:f>IF(AND('Metrics'!$B$6&lt;&gt;"",ISNUMBER('Metrics'!$B$7),ISNUMBER('Metrics'!$B$8),ISNUMBER('Metrics'!$B$9),'Metrics'!$B$7&lt;='Metrics'!$B$8,'Metrics'!$B$8&lt;='Metrics'!$B$9),COUNTIFS('Example applicants'!$V$8:$V$207,1,'Example applicants'!$G$8:$G$207,"&gt;0",'Example applicants'!$G$8:$G$207,"&lt;="&amp;'Metrics'!$B$9),"n.a.")</x:f>
        <x:v>50</x:v>
      </x:c>
      <x:c r="C18" s="25" t="str">
        <x:f>IF(AND('Metrics'!$C$6&lt;&gt;"",ISNUMBER('Metrics'!$C$7),ISNUMBER('Metrics'!$C$8),ISNUMBER('Metrics'!$C$9),'Metrics'!$C$7&lt;='Metrics'!$C$8,'Metrics'!$C$8&lt;='Metrics'!$C$9),COUNTIFS('Your applicants'!$V$8:$V$207,1,'Your applicants'!$G$8:$G$207,"&gt;0",'Your applicants'!$G$8:$G$207,"&lt;="&amp;'Metrics'!$C$9),"n.a.")</x:f>
        <x:v>n.a.</x:v>
      </x:c>
      <x:c r="D18" s="19" t="str">
        <x:v>Employer-approved invitations sent by cutoff.</x:v>
      </x:c>
    </x:row>
    <x:row r="19" ht="36" customHeight="1">
      <x:c r="A19" s="23" t="str">
        <x:v>Mature AI invitations</x:v>
      </x:c>
      <x:c r="B19" s="24" t="n">
        <x:f>IF(AND('Metrics'!$B$6&lt;&gt;"",ISNUMBER('Metrics'!$B$7),ISNUMBER('Metrics'!$B$8),ISNUMBER('Metrics'!$B$9),'Metrics'!$B$7&lt;='Metrics'!$B$8,'Metrics'!$B$8&lt;='Metrics'!$B$9),SUM('Example applicants'!$W$8:$W$207),"n.a.")</x:f>
        <x:v>50</x:v>
      </x:c>
      <x:c r="C19" s="24" t="str">
        <x:f>IF(AND('Metrics'!$C$6&lt;&gt;"",ISNUMBER('Metrics'!$C$7),ISNUMBER('Metrics'!$C$8),ISNUMBER('Metrics'!$C$9),'Metrics'!$C$7&lt;='Metrics'!$C$8,'Metrics'!$C$8&lt;='Metrics'!$C$9),SUM('Your applicants'!$W$8:$W$207),"n.a.")</x:f>
        <x:v>n.a.</x:v>
      </x:c>
      <x:c r="D19" s="23" t="str">
        <x:v>Invitation response deadline is on/before cutoff.</x:v>
      </x:c>
    </x:row>
    <x:row r="20" ht="36" customHeight="1">
      <x:c r="A20" s="19" t="str">
        <x:v>AI interviews started</x:v>
      </x:c>
      <x:c r="B20" s="25" t="n">
        <x:f>IF(AND('Metrics'!$B$6&lt;&gt;"",ISNUMBER('Metrics'!$B$7),ISNUMBER('Metrics'!$B$8),ISNUMBER('Metrics'!$B$9),'Metrics'!$B$7&lt;='Metrics'!$B$8,'Metrics'!$B$8&lt;='Metrics'!$B$9),COUNTIFS('Example applicants'!$W$8:$W$207,1,'Example applicants'!$I$8:$I$207,"&gt;0",'Example applicants'!$I$8:$I$207,"&lt;="&amp;'Metrics'!$B$9),"n.a.")</x:f>
        <x:v>45</x:v>
      </x:c>
      <x:c r="C20" s="25" t="str">
        <x:f>IF(AND('Metrics'!$C$6&lt;&gt;"",ISNUMBER('Metrics'!$C$7),ISNUMBER('Metrics'!$C$8),ISNUMBER('Metrics'!$C$9),'Metrics'!$C$7&lt;='Metrics'!$C$8,'Metrics'!$C$8&lt;='Metrics'!$C$9),COUNTIFS('Your applicants'!$W$8:$W$207,1,'Your applicants'!$I$8:$I$207,"&gt;0",'Your applicants'!$I$8:$I$207,"&lt;="&amp;'Metrics'!$C$9),"n.a.")</x:f>
        <x:v>n.a.</x:v>
      </x:c>
      <x:c r="D20" s="19" t="str">
        <x:v>Unique applications starting among mature invitations.</x:v>
      </x:c>
    </x:row>
    <x:row r="21" ht="36" customHeight="1">
      <x:c r="A21" s="23" t="str">
        <x:v>AI interviews completed</x:v>
      </x:c>
      <x:c r="B21" s="24" t="n">
        <x:f>IF(AND('Metrics'!$B$6&lt;&gt;"",ISNUMBER('Metrics'!$B$7),ISNUMBER('Metrics'!$B$8),ISNUMBER('Metrics'!$B$9),'Metrics'!$B$7&lt;='Metrics'!$B$8,'Metrics'!$B$8&lt;='Metrics'!$B$9),COUNTIFS('Example applicants'!$W$8:$W$207,1,'Example applicants'!$J$8:$J$207,"&gt;0",'Example applicants'!$J$8:$J$207,"&lt;="&amp;'Metrics'!$B$9),"n.a.")</x:f>
        <x:v>40</x:v>
      </x:c>
      <x:c r="C21" s="24" t="str">
        <x:f>IF(AND('Metrics'!$C$6&lt;&gt;"",ISNUMBER('Metrics'!$C$7),ISNUMBER('Metrics'!$C$8),ISNUMBER('Metrics'!$C$9),'Metrics'!$C$7&lt;='Metrics'!$C$8,'Metrics'!$C$8&lt;='Metrics'!$C$9),COUNTIFS('Your applicants'!$W$8:$W$207,1,'Your applicants'!$J$8:$J$207,"&gt;0",'Your applicants'!$J$8:$J$207,"&lt;="&amp;'Metrics'!$C$9),"n.a.")</x:f>
        <x:v>n.a.</x:v>
      </x:c>
      <x:c r="D21" s="23" t="str">
        <x:v>Unique applications completing among mature invitations.</x:v>
      </x:c>
    </x:row>
    <x:row r="22" ht="36" customHeight="1">
      <x:c r="A22" s="19" t="str">
        <x:v>Invitation completion rate</x:v>
      </x:c>
      <x:c r="B22" s="28" t="n">
        <x:f>IF(AND(B11="Closed cohort ready",ISNUMBER(B19),B19&gt;0),B21/B19,"n.a.")</x:f>
        <x:v>0.8</x:v>
      </x:c>
      <x:c r="C22" s="28" t="str">
        <x:f>IF(AND(C11="Closed cohort ready",ISNUMBER(C19),C19&gt;0),C21/C19,"n.a.")</x:f>
        <x:v>n.a.</x:v>
      </x:c>
      <x:c r="D22" s="19" t="str">
        <x:v>Completed / mature invitations. Never divide completions by unrelated new invitations.</x:v>
      </x:c>
    </x:row>
    <x:row r="23" ht="36" customHeight="1">
      <x:c r="A23" s="23" t="str">
        <x:v>Started-interview completion rate</x:v>
      </x:c>
      <x:c r="B23" s="27" t="n">
        <x:f>IF(AND(B11="Closed cohort ready",ISNUMBER(B20),B20&gt;0),B21/B20,"n.a.")</x:f>
        <x:v>0.8888888888888888</x:v>
      </x:c>
      <x:c r="C23" s="27" t="str">
        <x:f>IF(AND(C11="Closed cohort ready",ISNUMBER(C20),C20&gt;0),C21/C20,"n.a.")</x:f>
        <x:v>n.a.</x:v>
      </x:c>
      <x:c r="D23" s="23" t="str">
        <x:v>Completed / started, using the same mature invitation cohort.</x:v>
      </x:c>
    </x:row>
    <x:row r="24" ht="36" customHeight="1">
      <x:c r="A24" s="19" t="str">
        <x:v>Advanced to human interview</x:v>
      </x:c>
      <x:c r="B24" s="25" t="n">
        <x:f>IF(AND('Metrics'!$B$6&lt;&gt;"",ISNUMBER('Metrics'!$B$7),ISNUMBER('Metrics'!$B$8),ISNUMBER('Metrics'!$B$9),'Metrics'!$B$7&lt;='Metrics'!$B$8,'Metrics'!$B$8&lt;='Metrics'!$B$9),COUNTIFS('Example applicants'!$W$8:$W$207,1,'Example applicants'!$J$8:$J$207,"&gt;0",'Example applicants'!$J$8:$J$207,"&lt;="&amp;'Metrics'!$B$9,'Example applicants'!$N$8:$N$207,"&gt;0",'Example applicants'!$N$8:$N$207,"&lt;="&amp;'Metrics'!$B$9),"n.a.")</x:f>
        <x:v>12</x:v>
      </x:c>
      <x:c r="C24" s="25" t="str">
        <x:f>IF(AND('Metrics'!$C$6&lt;&gt;"",ISNUMBER('Metrics'!$C$7),ISNUMBER('Metrics'!$C$8),ISNUMBER('Metrics'!$C$9),'Metrics'!$C$7&lt;='Metrics'!$C$8,'Metrics'!$C$8&lt;='Metrics'!$C$9),COUNTIFS('Your applicants'!$W$8:$W$207,1,'Your applicants'!$J$8:$J$207,"&gt;0",'Your applicants'!$J$8:$J$207,"&lt;="&amp;'Metrics'!$C$9,'Your applicants'!$N$8:$N$207,"&gt;0",'Your applicants'!$N$8:$N$207,"&lt;="&amp;'Metrics'!$C$9),"n.a.")</x:f>
        <x:v>n.a.</x:v>
      </x:c>
      <x:c r="D24" s="19" t="str">
        <x:v>Advancement recorded after a completed AI screen.</x:v>
      </x:c>
    </x:row>
    <x:row r="25" ht="36" customHeight="1">
      <x:c r="A25" s="23" t="str">
        <x:v>Screen-to-human conversion</x:v>
      </x:c>
      <x:c r="B25" s="27" t="n">
        <x:f>IF(AND(B11="Closed cohort ready",ISNUMBER(B21),B21&gt;0),B24/B21,"n.a.")</x:f>
        <x:v>0.3</x:v>
      </x:c>
      <x:c r="C25" s="27" t="str">
        <x:f>IF(AND(C11="Closed cohort ready",ISNUMBER(C21),C21&gt;0),C24/C21,"n.a.")</x:f>
        <x:v>n.a.</x:v>
      </x:c>
      <x:c r="D25" s="23" t="str">
        <x:v>Advanced / completed AI interviews.</x:v>
      </x:c>
    </x:row>
    <x:row r="26" ht="36" customHeight="1">
      <x:c r="A26" s="19" t="str">
        <x:v>CV-to-invitation conversion</x:v>
      </x:c>
      <x:c r="B26" s="28" t="n">
        <x:f>IF(AND(B11="Closed cohort ready",ISNUMBER(B16),B16&gt;0),B18/B16,"n.a.")</x:f>
        <x:v>0.4166666666666667</x:v>
      </x:c>
      <x:c r="C26" s="28" t="str">
        <x:f>IF(AND(C11="Closed cohort ready",ISNUMBER(C16),C16&gt;0),C18/C16,"n.a.")</x:f>
        <x:v>n.a.</x:v>
      </x:c>
      <x:c r="D26" s="19" t="str">
        <x:v>Approved invitations / CVs reviewed.</x:v>
      </x:c>
    </x:row>
    <x:row r="27" ht="36" customHeight="1">
      <x:c r="A27" s="23" t="str">
        <x:v>Candidates attending human interviews</x:v>
      </x:c>
      <x:c r="B27" s="24" t="n">
        <x:f>IF(AND('Metrics'!$B$6&lt;&gt;"",ISNUMBER('Metrics'!$B$7),ISNUMBER('Metrics'!$B$8),ISNUMBER('Metrics'!$B$9),'Metrics'!$B$7&lt;='Metrics'!$B$8,'Metrics'!$B$8&lt;='Metrics'!$B$9),SUMIFS('Example applicants'!$X$8:$X$207,'Example applicants'!$V$8:$V$207,1),"n.a.")</x:f>
        <x:v>12</x:v>
      </x:c>
      <x:c r="C27" s="24" t="str">
        <x:f>IF(AND('Metrics'!$C$6&lt;&gt;"",ISNUMBER('Metrics'!$C$7),ISNUMBER('Metrics'!$C$8),ISNUMBER('Metrics'!$C$9),'Metrics'!$C$7&lt;='Metrics'!$C$8,'Metrics'!$C$8&lt;='Metrics'!$C$9),SUMIFS('Your applicants'!$X$8:$X$207,'Your applicants'!$V$8:$V$207,1),"n.a.")</x:f>
        <x:v>n.a.</x:v>
      </x:c>
      <x:c r="D27" s="23" t="str">
        <x:v>Unique applications with at least one completed human event.</x:v>
      </x:c>
    </x:row>
    <x:row r="28" ht="36" customHeight="1">
      <x:c r="A28" s="19" t="str">
        <x:v>Completed human interview events</x:v>
      </x:c>
      <x:c r="B28" s="25" t="n">
        <x:f>IF(AND('Metrics'!$B$6&lt;&gt;"",ISNUMBER('Metrics'!$B$7),ISNUMBER('Metrics'!$B$8),ISNUMBER('Metrics'!$B$9),'Metrics'!$B$7&lt;='Metrics'!$B$8,'Metrics'!$B$8&lt;='Metrics'!$B$9),COUNTIFS('Example interviews'!$I$8:$I$307,1,'Example interviews'!$E$8:$E$307,"Completed",'Example interviews'!$D$8:$D$307,"&lt;="&amp;'Metrics'!$B$9),"n.a.")</x:f>
        <x:v>15</x:v>
      </x:c>
      <x:c r="C28" s="25" t="str">
        <x:f>IF(AND('Metrics'!$C$6&lt;&gt;"",ISNUMBER('Metrics'!$C$7),ISNUMBER('Metrics'!$C$8),ISNUMBER('Metrics'!$C$9),'Metrics'!$C$7&lt;='Metrics'!$C$8,'Metrics'!$C$8&lt;='Metrics'!$C$9),COUNTIFS('Your interviews'!$I$8:$I$307,1,'Your interviews'!$E$8:$E$307,"Completed",'Your interviews'!$D$8:$D$307,"&lt;="&amp;'Metrics'!$C$9),"n.a.")</x:f>
        <x:v>n.a.</x:v>
      </x:c>
      <x:c r="D28" s="19" t="str">
        <x:v>All completed meetings, including repeat rounds.</x:v>
      </x:c>
    </x:row>
    <x:row r="29" ht="36" customHeight="1">
      <x:c r="A29" s="23" t="str">
        <x:v>Offers made</x:v>
      </x:c>
      <x:c r="B29" s="24" t="n">
        <x:f>IF(AND('Metrics'!$B$6&lt;&gt;"",ISNUMBER('Metrics'!$B$7),ISNUMBER('Metrics'!$B$8),ISNUMBER('Metrics'!$B$9),'Metrics'!$B$7&lt;='Metrics'!$B$8,'Metrics'!$B$8&lt;='Metrics'!$B$9),COUNTIFS('Example applicants'!$V$8:$V$207,1,'Example applicants'!$O$8:$O$207,"&gt;0",'Example applicants'!$O$8:$O$207,"&lt;="&amp;'Metrics'!$B$9),"n.a.")</x:f>
        <x:v>2</x:v>
      </x:c>
      <x:c r="C29" s="24" t="str">
        <x:f>IF(AND('Metrics'!$C$6&lt;&gt;"",ISNUMBER('Metrics'!$C$7),ISNUMBER('Metrics'!$C$8),ISNUMBER('Metrics'!$C$9),'Metrics'!$C$7&lt;='Metrics'!$C$8,'Metrics'!$C$8&lt;='Metrics'!$C$9),COUNTIFS('Your applicants'!$V$8:$V$207,1,'Your applicants'!$O$8:$O$207,"&gt;0",'Your applicants'!$O$8:$O$207,"&lt;="&amp;'Metrics'!$C$9),"n.a.")</x:f>
        <x:v>n.a.</x:v>
      </x:c>
      <x:c r="D29" s="23" t="str">
        <x:v>Offer sent date is on/before cutoff.</x:v>
      </x:c>
    </x:row>
    <x:row r="30" ht="36" customHeight="1">
      <x:c r="A30" s="19" t="str">
        <x:v>Accepted offers</x:v>
      </x:c>
      <x:c r="B30" s="25" t="n">
        <x:f>IF(AND('Metrics'!$B$6&lt;&gt;"",ISNUMBER('Metrics'!$B$7),ISNUMBER('Metrics'!$B$8),ISNUMBER('Metrics'!$B$9),'Metrics'!$B$7&lt;='Metrics'!$B$8,'Metrics'!$B$8&lt;='Metrics'!$B$9),COUNTIFS('Example applicants'!$V$8:$V$207,1,'Example applicants'!$P$8:$P$207,"Accepted",'Example applicants'!$Q$8:$Q$207,"&gt;0",'Example applicants'!$Q$8:$Q$207,"&lt;="&amp;'Metrics'!$B$9),"n.a.")</x:f>
        <x:v>1</x:v>
      </x:c>
      <x:c r="C30" s="25" t="str">
        <x:f>IF(AND('Metrics'!$C$6&lt;&gt;"",ISNUMBER('Metrics'!$C$7),ISNUMBER('Metrics'!$C$8),ISNUMBER('Metrics'!$C$9),'Metrics'!$C$7&lt;='Metrics'!$C$8,'Metrics'!$C$8&lt;='Metrics'!$C$9),COUNTIFS('Your applicants'!$V$8:$V$207,1,'Your applicants'!$P$8:$P$207,"Accepted",'Your applicants'!$Q$8:$Q$207,"&gt;0",'Your applicants'!$Q$8:$Q$207,"&lt;="&amp;'Metrics'!$C$9),"n.a.")</x:f>
        <x:v>n.a.</x:v>
      </x:c>
      <x:c r="D30" s="19" t="str">
        <x:v>Accepted and resolved by cutoff. Acceptance is not a job start.</x:v>
      </x:c>
    </x:row>
    <x:row r="31" ht="36" customHeight="1">
      <x:c r="A31" s="23" t="str">
        <x:v>Declined offers</x:v>
      </x:c>
      <x:c r="B31" s="24" t="n">
        <x:f>IF(AND('Metrics'!$B$6&lt;&gt;"",ISNUMBER('Metrics'!$B$7),ISNUMBER('Metrics'!$B$8),ISNUMBER('Metrics'!$B$9),'Metrics'!$B$7&lt;='Metrics'!$B$8,'Metrics'!$B$8&lt;='Metrics'!$B$9),COUNTIFS('Example applicants'!$V$8:$V$207,1,'Example applicants'!$P$8:$P$207,"Declined",'Example applicants'!$Q$8:$Q$207,"&gt;0",'Example applicants'!$Q$8:$Q$207,"&lt;="&amp;'Metrics'!$B$9),"n.a.")</x:f>
        <x:v>1</x:v>
      </x:c>
      <x:c r="C31" s="24" t="str">
        <x:f>IF(AND('Metrics'!$C$6&lt;&gt;"",ISNUMBER('Metrics'!$C$7),ISNUMBER('Metrics'!$C$8),ISNUMBER('Metrics'!$C$9),'Metrics'!$C$7&lt;='Metrics'!$C$8,'Metrics'!$C$8&lt;='Metrics'!$C$9),COUNTIFS('Your applicants'!$V$8:$V$207,1,'Your applicants'!$P$8:$P$207,"Declined",'Your applicants'!$Q$8:$Q$207,"&gt;0",'Your applicants'!$Q$8:$Q$207,"&lt;="&amp;'Metrics'!$C$9),"n.a.")</x:f>
        <x:v>n.a.</x:v>
      </x:c>
      <x:c r="D31" s="23" t="str">
        <x:v>Declined and resolved by cutoff.</x:v>
      </x:c>
    </x:row>
    <x:row r="32" ht="36" customHeight="1">
      <x:c r="A32" s="19" t="str">
        <x:v>Outstanding offers</x:v>
      </x:c>
      <x:c r="B32" s="25" t="n">
        <x:f>IF(AND('Metrics'!$B$6&lt;&gt;"",ISNUMBER('Metrics'!$B$7),ISNUMBER('Metrics'!$B$8),ISNUMBER('Metrics'!$B$9),'Metrics'!$B$7&lt;='Metrics'!$B$8,'Metrics'!$B$8&lt;='Metrics'!$B$9),B29-B30-B31,"n.a.")</x:f>
        <x:v>0</x:v>
      </x:c>
      <x:c r="C32" s="25" t="str">
        <x:f>IF(AND('Metrics'!$C$6&lt;&gt;"",ISNUMBER('Metrics'!$C$7),ISNUMBER('Metrics'!$C$8),ISNUMBER('Metrics'!$C$9),'Metrics'!$C$7&lt;='Metrics'!$C$8,'Metrics'!$C$8&lt;='Metrics'!$C$9),C29-C30-C31,"n.a.")</x:f>
        <x:v>n.a.</x:v>
      </x:c>
      <x:c r="D32" s="19" t="str">
        <x:v>Offers made less accepted and declined.</x:v>
      </x:c>
    </x:row>
    <x:row r="33" ht="36" customHeight="1">
      <x:c r="A33" s="23" t="str">
        <x:v>Actual job starts</x:v>
      </x:c>
      <x:c r="B33" s="24" t="n">
        <x:f>IF(AND('Metrics'!$B$6&lt;&gt;"",ISNUMBER('Metrics'!$B$7),ISNUMBER('Metrics'!$B$8),ISNUMBER('Metrics'!$B$9),'Metrics'!$B$7&lt;='Metrics'!$B$8,'Metrics'!$B$8&lt;='Metrics'!$B$9),COUNTIFS('Example applicants'!$V$8:$V$207,1,'Example applicants'!$R$8:$R$207,"&gt;0",'Example applicants'!$R$8:$R$207,"&lt;="&amp;'Metrics'!$B$9),"n.a.")</x:f>
        <x:v>1</x:v>
      </x:c>
      <x:c r="C33" s="24" t="str">
        <x:f>IF(AND('Metrics'!$C$6&lt;&gt;"",ISNUMBER('Metrics'!$C$7),ISNUMBER('Metrics'!$C$8),ISNUMBER('Metrics'!$C$9),'Metrics'!$C$7&lt;='Metrics'!$C$8,'Metrics'!$C$8&lt;='Metrics'!$C$9),COUNTIFS('Your applicants'!$V$8:$V$207,1,'Your applicants'!$R$8:$R$207,"&gt;0",'Your applicants'!$R$8:$R$207,"&lt;="&amp;'Metrics'!$C$9),"n.a.")</x:f>
        <x:v>n.a.</x:v>
      </x:c>
      <x:c r="D33" s="23" t="str">
        <x:v>Started date on/before cutoff. This tracker uses starts as hires.</x:v>
      </x:c>
    </x:row>
    <x:row r="34" ht="36" customHeight="1">
      <x:c r="A34" s="19" t="str">
        <x:v>Resolved-offer acceptance rate</x:v>
      </x:c>
      <x:c r="B34" s="28" t="n">
        <x:f>IF(B11="Closed cohort ready",IF(B30+B31&gt;0,B30/(B30+B31),"n.a."),"n.a.")</x:f>
        <x:v>0.5</x:v>
      </x:c>
      <x:c r="C34" s="28" t="str">
        <x:f>IF(C11="Closed cohort ready",IF(C30+C31&gt;0,C30/(C30+C31),"n.a."),"n.a.")</x:f>
        <x:v>n.a.</x:v>
      </x:c>
      <x:c r="D34" s="19" t="str">
        <x:v>Accepted / (accepted + declined). Outstanding offers excluded and shown separately.</x:v>
      </x:c>
    </x:row>
    <x:row r="35" ht="36" customHeight="1">
      <x:c r="A35" s="23" t="str">
        <x:v>Human-interview candidates per hire</x:v>
      </x:c>
      <x:c r="B35" s="29" t="n">
        <x:f>IF(AND(B11="Closed cohort ready",ISNUMBER(B33),B33&gt;0),B27/B33,"n.a.")</x:f>
        <x:v>12</x:v>
      </x:c>
      <x:c r="C35" s="29" t="str">
        <x:f>IF(AND(C11="Closed cohort ready",ISNUMBER(C33),C33&gt;0),C27/C33,"n.a.")</x:f>
        <x:v>n.a.</x:v>
      </x:c>
      <x:c r="D35" s="23" t="str">
        <x:v>Distinct human-interview candidates / actual job starts.</x:v>
      </x:c>
    </x:row>
    <x:row r="36" ht="36" customHeight="1">
      <x:c r="A36" s="19" t="str">
        <x:v>Human interview events per hire</x:v>
      </x:c>
      <x:c r="B36" s="30" t="n">
        <x:f>IF(AND(B11="Closed cohort ready",ISNUMBER(B33),B33&gt;0),B28/B33,"n.a.")</x:f>
        <x:v>15</x:v>
      </x:c>
      <x:c r="C36" s="30" t="str">
        <x:f>IF(AND(C11="Closed cohort ready",ISNUMBER(C33),C33&gt;0),C28/C33,"n.a.")</x:f>
        <x:v>n.a.</x:v>
      </x:c>
      <x:c r="D36" s="19" t="str">
        <x:v>Completed human events / actual job starts. Different from candidate count.</x:v>
      </x:c>
    </x:row>
    <x:row r="37" ht="36" customHeight="1">
      <x:c r="A37" s="23" t="str">
        <x:v>CV review person-minutes</x:v>
      </x:c>
      <x:c r="B37" s="24" t="n">
        <x:f>IF(B11="Closed cohort ready",SUMIFS('Example applicants'!$F$8:$F$207,'Example applicants'!$V$8:$V$207,1,'Example applicants'!$E$8:$E$207,"&gt;0",'Example applicants'!$E$8:$E$207,"&lt;="&amp;'Metrics'!$B$9),"n.a.")</x:f>
        <x:v>120</x:v>
      </x:c>
      <x:c r="C37" s="24" t="str">
        <x:f>IF(C11="Closed cohort ready",SUMIFS('Your applicants'!$F$8:$F$207,'Your applicants'!$V$8:$V$207,1,'Your applicants'!$E$8:$E$207,"&gt;0",'Your applicants'!$E$8:$E$207,"&lt;="&amp;'Metrics'!$C$9),"n.a.")</x:f>
        <x:v>n.a.</x:v>
      </x:c>
      <x:c r="D37" s="23" t="str">
        <x:v>Recorded manual CV review time in this cohort.</x:v>
      </x:c>
    </x:row>
    <x:row r="38" ht="36" customHeight="1">
      <x:c r="A38" s="19" t="str">
        <x:v>Result review person-minutes</x:v>
      </x:c>
      <x:c r="B38" s="25" t="n">
        <x:f>IF(B11="Closed cohort ready",SUMIFS('Example applicants'!$M$8:$M$207,'Example applicants'!$V$8:$V$207,1,'Example applicants'!$L$8:$L$207,"&gt;0",'Example applicants'!$L$8:$L$207,"&lt;="&amp;'Metrics'!$B$9),"n.a.")</x:f>
        <x:v>160</x:v>
      </x:c>
      <x:c r="C38" s="25" t="str">
        <x:f>IF(C11="Closed cohort ready",SUMIFS('Your applicants'!$M$8:$M$207,'Your applicants'!$V$8:$V$207,1,'Your applicants'!$L$8:$L$207,"&gt;0",'Your applicants'!$L$8:$L$207,"&lt;="&amp;'Metrics'!$C$9),"n.a.")</x:f>
        <x:v>n.a.</x:v>
      </x:c>
      <x:c r="D38" s="19" t="str">
        <x:v>Recorded report/transcript review time in this cohort.</x:v>
      </x:c>
    </x:row>
    <x:row r="39" ht="36" customHeight="1">
      <x:c r="A39" s="23" t="str">
        <x:v>Review person-minutes</x:v>
      </x:c>
      <x:c r="B39" s="24" t="n">
        <x:f>IF(B11="Closed cohort ready",B37+B38,"n.a.")</x:f>
        <x:v>280</x:v>
      </x:c>
      <x:c r="C39" s="24" t="str">
        <x:f>IF(C11="Closed cohort ready",C37+C38,"n.a.")</x:f>
        <x:v>n.a.</x:v>
      </x:c>
      <x:c r="D39" s="23" t="str">
        <x:v>CV review + result review. Excludes interview meetings and debriefs.</x:v>
      </x:c>
    </x:row>
    <x:row r="40" ht="36" customHeight="1">
      <x:c r="A40" s="19" t="str">
        <x:v>Review hours:minutes</x:v>
      </x:c>
      <x:c r="B40" s="31" t="n">
        <x:f>IF(B11="Closed cohort ready",B39/1440,"n.a.")</x:f>
        <x:v>0.19444444444444445</x:v>
      </x:c>
      <x:c r="C40" s="31" t="str">
        <x:f>IF(C11="Closed cohort ready",C39/1440,"n.a.")</x:f>
        <x:v>n.a.</x:v>
      </x:c>
      <x:c r="D40" s="19" t="str">
        <x:v>Review person-minutes divided by 1,440 for an Excel duration.</x:v>
      </x:c>
    </x:row>
    <x:row r="41" ht="36" customHeight="1">
      <x:c r="A41" s="23" t="str">
        <x:v>Human interview person-minutes</x:v>
      </x:c>
      <x:c r="B41" s="24" t="n">
        <x:f>IF(B11="Closed cohort ready",SUMIFS('Example interviews'!$H$8:$H$307,'Example interviews'!$I$8:$I$307,1,'Example interviews'!$E$8:$E$307,"Completed",'Example interviews'!$D$8:$D$307,"&lt;="&amp;'Metrics'!$B$9),"n.a.")</x:f>
        <x:v>540</x:v>
      </x:c>
      <x:c r="C41" s="24" t="str">
        <x:f>IF(C11="Closed cohort ready",SUMIFS('Your interviews'!$H$8:$H$307,'Your interviews'!$I$8:$I$307,1,'Your interviews'!$E$8:$E$307,"Completed",'Your interviews'!$D$8:$D$307,"&lt;="&amp;'Metrics'!$C$9),"n.a.")</x:f>
        <x:v>n.a.</x:v>
      </x:c>
      <x:c r="D41" s="23" t="str">
        <x:v>Meeting duration x employer attendees, summed across completed events.</x:v>
      </x:c>
    </x:row>
    <x:row r="42" ht="36" customHeight="1">
      <x:c r="A42" s="19" t="str">
        <x:v>Debrief person-minutes</x:v>
      </x:c>
      <x:c r="B42" s="25" t="n">
        <x:f>IF(B11="Closed cohort ready",SUMIFS('Example applicants'!$U$8:$U$207,'Example applicants'!$V$8:$V$207,1),"n.a.")</x:f>
        <x:v>60</x:v>
      </x:c>
      <x:c r="C42" s="25" t="str">
        <x:f>IF(C11="Closed cohort ready",SUMIFS('Your applicants'!$U$8:$U$207,'Your applicants'!$V$8:$V$207,1),"n.a.")</x:f>
        <x:v>n.a.</x:v>
      </x:c>
      <x:c r="D42" s="19" t="str">
        <x:v>Recorded debrief time assigned to each application. Enter real zeros where none.</x:v>
      </x:c>
    </x:row>
    <x:row r="43" ht="36" customHeight="1">
      <x:c r="A43" s="23" t="str">
        <x:v>Recorded effort: four activities</x:v>
      </x:c>
      <x:c r="B43" s="24" t="n">
        <x:f>IF(B11="Closed cohort ready",B39+B41+B42,"n.a.")</x:f>
        <x:v>880</x:v>
      </x:c>
      <x:c r="C43" s="24" t="str">
        <x:f>IF(C11="Closed cohort ready",C39+C41+C42,"n.a.")</x:f>
        <x:v>n.a.</x:v>
      </x:c>
      <x:c r="D43" s="23" t="str">
        <x:v>CV review + result review + human interviews + debrief. Excludes unrecorded setup, ads, sourcing and admin.</x:v>
      </x:c>
    </x:row>
    <x:row r="44" ht="36" customHeight="1">
      <x:c r="A44" s="19" t="str">
        <x:v>Recorded effort hours:minutes</x:v>
      </x:c>
      <x:c r="B44" s="31" t="n">
        <x:f>IF(B11="Closed cohort ready",B43/1440,"n.a.")</x:f>
        <x:v>0.6111111111111112</x:v>
      </x:c>
      <x:c r="C44" s="31" t="str">
        <x:f>IF(C11="Closed cohort ready",C43/1440,"n.a.")</x:f>
        <x:v>n.a.</x:v>
      </x:c>
      <x:c r="D44" s="19" t="str">
        <x:v>Duration of the four recorded activities; not total hiring effort or savings.</x:v>
      </x:c>
    </x:row>
    <x:row r="45" ht="36" customHeight="1">
      <x:c r="A45" s="23" t="str">
        <x:v>Applicant rows needing review</x:v>
      </x:c>
      <x:c r="B45" s="24" t="n">
        <x:f>IF(AND('Metrics'!$B$6&lt;&gt;"",ISNUMBER('Metrics'!$B$7),ISNUMBER('Metrics'!$B$8),ISNUMBER('Metrics'!$B$9),'Metrics'!$B$7&lt;='Metrics'!$B$8,'Metrics'!$B$8&lt;='Metrics'!$B$9),SUM('Example applicants'!$AE$8:$AE$207),"n.a.")</x:f>
        <x:v>0</x:v>
      </x:c>
      <x:c r="C45" s="24" t="str">
        <x:f>IF(AND('Metrics'!$C$6&lt;&gt;"",ISNUMBER('Metrics'!$C$7),ISNUMBER('Metrics'!$C$8),ISNUMBER('Metrics'!$C$9),'Metrics'!$C$7&lt;='Metrics'!$C$8,'Metrics'!$C$8&lt;='Metrics'!$C$9),SUM('Your applicants'!$AE$8:$AE$207),"n.a.")</x:f>
        <x:v>n.a.</x:v>
      </x:c>
      <x:c r="D45" s="23" t="str">
        <x:v>Duplicate IDs, missing required fields/time, or invalid date order. Check Input issue count on the applicant tab.</x:v>
      </x:c>
    </x:row>
    <x:row r="46" ht="36" customHeight="1">
      <x:c r="A46" s="19" t="str">
        <x:v>Interview rows needing review</x:v>
      </x:c>
      <x:c r="B46" s="25" t="n">
        <x:f>IF(AND('Metrics'!$B$6&lt;&gt;"",ISNUMBER('Metrics'!$B$7),ISNUMBER('Metrics'!$B$8),ISNUMBER('Metrics'!$B$9),'Metrics'!$B$7&lt;='Metrics'!$B$8,'Metrics'!$B$8&lt;='Metrics'!$B$9),SUM('Example interviews'!$J$8:$J$307),"n.a.")</x:f>
        <x:v>0</x:v>
      </x:c>
      <x:c r="C46" s="25" t="str">
        <x:f>IF(AND('Metrics'!$C$6&lt;&gt;"",ISNUMBER('Metrics'!$C$7),ISNUMBER('Metrics'!$C$8),ISNUMBER('Metrics'!$C$9),'Metrics'!$C$7&lt;='Metrics'!$C$8,'Metrics'!$C$8&lt;='Metrics'!$C$9),SUM('Your interviews'!$J$8:$J$307),"n.a.")</x:f>
        <x:v>n.a.</x:v>
      </x:c>
      <x:c r="D46" s="19" t="str">
        <x:v>Duplicate event IDs, missing app reference, date/status or completed-event time inputs.</x:v>
      </x:c>
    </x:row>
    <x:row r="47" ht="36" customHeight="1">
      <x:c r="A47" s="23" t="str">
        <x:v>Invitations not mature at cutoff</x:v>
      </x:c>
      <x:c r="B47" s="24" t="n">
        <x:f>IF(AND('Metrics'!$B$6&lt;&gt;"",ISNUMBER('Metrics'!$B$7),ISNUMBER('Metrics'!$B$8),ISNUMBER('Metrics'!$B$9),'Metrics'!$B$7&lt;='Metrics'!$B$8,'Metrics'!$B$8&lt;='Metrics'!$B$9),B18-B19,"n.a.")</x:f>
        <x:v>0</x:v>
      </x:c>
      <x:c r="C47" s="24" t="str">
        <x:f>IF(AND('Metrics'!$C$6&lt;&gt;"",ISNUMBER('Metrics'!$C$7),ISNUMBER('Metrics'!$C$8),ISNUMBER('Metrics'!$C$9),'Metrics'!$C$7&lt;='Metrics'!$C$8,'Metrics'!$C$8&lt;='Metrics'!$C$9),C18-C19,"n.a.")</x:f>
        <x:v>n.a.</x:v>
      </x:c>
      <x:c r="D47" s="23" t="str">
        <x:v>Approved invitations minus mature invitations. Closed-cohort rates wait until these mature.</x:v>
      </x:c>
    </x:row>
    <x:row r="48" ht="36" customHeight="1">
      <x:c r="A48" s="19" t="str">
        <x:v>Applications without final outcomes</x:v>
      </x:c>
      <x:c r="B48" s="25" t="n">
        <x:f>IF(AND('Metrics'!$B$6&lt;&gt;"",ISNUMBER('Metrics'!$B$7),ISNUMBER('Metrics'!$B$8),ISNUMBER('Metrics'!$B$9),'Metrics'!$B$7&lt;='Metrics'!$B$8,'Metrics'!$B$8&lt;='Metrics'!$B$9),B15-SUMIFS('Example applicants'!$AF$8:$AF$207,'Example applicants'!$V$8:$V$207,1),"n.a.")</x:f>
        <x:v>0</x:v>
      </x:c>
      <x:c r="C48" s="25" t="str">
        <x:f>IF(AND('Metrics'!$C$6&lt;&gt;"",ISNUMBER('Metrics'!$C$7),ISNUMBER('Metrics'!$C$8),ISNUMBER('Metrics'!$C$9),'Metrics'!$C$7&lt;='Metrics'!$C$8,'Metrics'!$C$8&lt;='Metrics'!$C$9),C15-SUMIFS('Your applicants'!$AF$8:$AF$207,'Your applicants'!$V$8:$V$207,1),"n.a.")</x:f>
        <x:v>n.a.</x:v>
      </x:c>
      <x:c r="D48" s="19" t="str">
        <x:v>Cohort applications without a closed date and final status by cutoff.</x:v>
      </x:c>
    </x:row>
    <x:row r="49" ht="24" customHeight="1">
      <x:c r="A49" s="19"/>
      <x:c r="B49" s="25"/>
      <x:c r="C49" s="25"/>
      <x:c r="D49" s="19"/>
    </x:row>
    <x:row r="50" ht="24" customHeight="1">
      <x:c r="A50" s="19"/>
      <x:c r="B50" s="25"/>
      <x:c r="C50" s="25"/>
      <x:c r="D50" s="19"/>
    </x:row>
    <x:row r="51" ht="24" customHeight="1">
      <x:c r="A51" s="19"/>
      <x:c r="B51" s="25"/>
      <x:c r="C51" s="25"/>
      <x:c r="D51" s="19"/>
    </x:row>
    <x:row r="52" ht="36" customHeight="1">
      <x:c r="A52" s="9" t="str">
        <x:v>Current screening backlog</x:v>
      </x:c>
      <x:c r="B52" s="26" t="str">
        <x:v>Fictional example</x:v>
      </x:c>
      <x:c r="C52" s="26" t="str">
        <x:v>Your data</x:v>
      </x:c>
      <x:c r="D52" s="9" t="str">
        <x:v>All current role applications; independent of cohort entry dates</x:v>
      </x:c>
    </x:row>
    <x:row r="53" ht="38" customHeight="1">
      <x:c r="A53" s="23" t="str">
        <x:v>Current screening queues</x:v>
      </x:c>
      <x:c r="B53" s="24" t="n">
        <x:f>IF(AND('Metrics'!$B$6&lt;&gt;"",ISNUMBER('Metrics'!$B$9)),B54+B55+B56+B57,"n.a.")</x:f>
        <x:v>0</x:v>
      </x:c>
      <x:c r="C53" s="24" t="str">
        <x:f>IF(AND('Metrics'!$C$6&lt;&gt;"",ISNUMBER('Metrics'!$C$9)),C54+C55+C56+C57,"n.a.")</x:f>
        <x:v>n.a.</x:v>
      </x:c>
      <x:c r="D53" s="23" t="str">
        <x:v>Sum of four exclusive screening queues below; not every active applicant.</x:v>
      </x:c>
    </x:row>
    <x:row r="54" ht="38" customHeight="1">
      <x:c r="A54" s="19" t="str">
        <x:v>Awaiting CV review</x:v>
      </x:c>
      <x:c r="B54" s="25" t="n">
        <x:f>IF(AND('Metrics'!$B$6&lt;&gt;"",ISNUMBER('Metrics'!$B$9)),SUM('Example applicants'!$Y$8:$Y$207),"n.a.")</x:f>
        <x:v>0</x:v>
      </x:c>
      <x:c r="C54" s="25" t="str">
        <x:f>IF(AND('Metrics'!$C$6&lt;&gt;"",ISNUMBER('Metrics'!$C$9)),SUM('Your applicants'!$Y$8:$Y$207),"n.a.")</x:f>
        <x:v>n.a.</x:v>
      </x:c>
      <x:c r="D54" s="19" t="str">
        <x:v>Not closed; applied by cutoff; CV review not completed by cutoff.</x:v>
      </x:c>
    </x:row>
    <x:row r="55" ht="38" customHeight="1">
      <x:c r="A55" s="23" t="str">
        <x:v>Invited, not started</x:v>
      </x:c>
      <x:c r="B55" s="24" t="n">
        <x:f>IF(AND('Metrics'!$B$6&lt;&gt;"",ISNUMBER('Metrics'!$B$9)),SUM('Example applicants'!$Z$8:$Z$207),"n.a.")</x:f>
        <x:v>0</x:v>
      </x:c>
      <x:c r="C55" s="24" t="str">
        <x:f>IF(AND('Metrics'!$C$6&lt;&gt;"",ISNUMBER('Metrics'!$C$9)),SUM('Your applicants'!$Z$8:$Z$207),"n.a.")</x:f>
        <x:v>n.a.</x:v>
      </x:c>
      <x:c r="D55" s="23" t="str">
        <x:v>Not closed; invite sent; AI interview not started. Includes overdue invitations.</x:v>
      </x:c>
    </x:row>
    <x:row r="56" ht="38" customHeight="1">
      <x:c r="A56" s="19" t="str">
        <x:v>Started, not completed</x:v>
      </x:c>
      <x:c r="B56" s="25" t="n">
        <x:f>IF(AND('Metrics'!$B$6&lt;&gt;"",ISNUMBER('Metrics'!$B$9)),SUM('Example applicants'!$AA$8:$AA$207),"n.a.")</x:f>
        <x:v>0</x:v>
      </x:c>
      <x:c r="C56" s="25" t="str">
        <x:f>IF(AND('Metrics'!$C$6&lt;&gt;"",ISNUMBER('Metrics'!$C$9)),SUM('Your applicants'!$AA$8:$AA$207),"n.a.")</x:f>
        <x:v>n.a.</x:v>
      </x:c>
      <x:c r="D56" s="19" t="str">
        <x:v>Not closed; start recorded; completion not recorded.</x:v>
      </x:c>
    </x:row>
    <x:row r="57" ht="38" customHeight="1">
      <x:c r="A57" s="23" t="str">
        <x:v>Completed, awaiting review</x:v>
      </x:c>
      <x:c r="B57" s="24" t="n">
        <x:f>IF(AND('Metrics'!$B$6&lt;&gt;"",ISNUMBER('Metrics'!$B$9)),SUM('Example applicants'!$AB$8:$AB$207),"n.a.")</x:f>
        <x:v>0</x:v>
      </x:c>
      <x:c r="C57" s="24" t="str">
        <x:f>IF(AND('Metrics'!$C$6&lt;&gt;"",ISNUMBER('Metrics'!$C$9)),SUM('Your applicants'!$AB$8:$AB$207),"n.a.")</x:f>
        <x:v>n.a.</x:v>
      </x:c>
      <x:c r="D57" s="23" t="str">
        <x:v>Not closed; AI interview completed; result review not recorded.</x:v>
      </x:c>
    </x:row>
    <x:row r="58" ht="38" customHeight="1">
      <x:c r="A58" s="19" t="str">
        <x:v>Oldest CV wait (days)</x:v>
      </x:c>
      <x:c r="B58" s="25" t="str">
        <x:f>IF(AND(AND('Metrics'!$B$6&lt;&gt;"",ISNUMBER('Metrics'!$B$9)),B54&gt;0),MAX('Example applicants'!$AC$8:$AC$207),"n.a.")</x:f>
        <x:v>n.a.</x:v>
      </x:c>
      <x:c r="C58" s="25" t="str">
        <x:f>IF(AND(AND('Metrics'!$C$6&lt;&gt;"",ISNUMBER('Metrics'!$C$9)),C54&gt;0),MAX('Your applicants'!$AC$8:$AC$207),"n.a.")</x:f>
        <x:v>n.a.</x:v>
      </x:c>
      <x:c r="D58" s="19" t="str">
        <x:v>Calendar days from application to reporting cutoff; n.a. when queue empty.</x:v>
      </x:c>
    </x:row>
    <x:row r="59" ht="38" customHeight="1">
      <x:c r="A59" s="23" t="str">
        <x:v>Oldest result wait (days)</x:v>
      </x:c>
      <x:c r="B59" s="24" t="str">
        <x:f>IF(AND(AND('Metrics'!$B$6&lt;&gt;"",ISNUMBER('Metrics'!$B$9)),B57&gt;0),MAX('Example applicants'!$AD$8:$AD$207),"n.a.")</x:f>
        <x:v>n.a.</x:v>
      </x:c>
      <x:c r="C59" s="24" t="str">
        <x:f>IF(AND(AND('Metrics'!$C$6&lt;&gt;"",ISNUMBER('Metrics'!$C$9)),C57&gt;0),MAX('Your applicants'!$AD$8:$AD$207),"n.a.")</x:f>
        <x:v>n.a.</x:v>
      </x:c>
      <x:c r="D59" s="23" t="str">
        <x:v>Calendar days from AI completion to cutoff; n.a. when queue empty.</x:v>
      </x:c>
    </x:row>
    <x:row r="60" ht="24" customHeight="1">
      <x:c r="A60" s="2"/>
      <x:c r="B60" s="2"/>
      <x:c r="C60" s="2"/>
      <x:c r="D60" s="2"/>
    </x:row>
    <x:row r="61" ht="24" customHeight="1">
      <x:c r="A61" s="2" t="str">
        <x:v>Counts and examples are teaching aids. Zero is an observed count; n.a. means controls, maturity or a denominator are missing.</x:v>
      </x:c>
      <x:c r="B61" s="2"/>
      <x:c r="C61" s="2"/>
      <x:c r="D61" s="2"/>
    </x:row>
  </x:sheetData>
  <x:dataValidations count="1">
    <x:dataValidation type="list" sqref="C10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  <x:col min="20" max="20" width="21" hidden="0" customWidth="1"/>
    <x:col min="21" max="21" width="19" hidden="0" customWidth="1"/>
    <x:col min="22" max="22" width="19" hidden="0" customWidth="1"/>
    <x:col min="23" max="23" width="19" hidden="0" customWidth="1"/>
    <x:col min="24" max="24" width="19" hidden="0" customWidth="1"/>
    <x:col min="25" max="25" width="19" hidden="0" customWidth="1"/>
    <x:col min="26" max="26" width="19" hidden="0" customWidth="1"/>
    <x:col min="27" max="27" width="19" hidden="0" customWidth="1"/>
    <x:col min="28" max="28" width="19" hidden="0" customWidth="1"/>
    <x:col min="29" max="29" width="19" hidden="0" customWidth="1"/>
    <x:col min="30" max="30" width="19" hidden="0" customWidth="1"/>
    <x:col min="31" max="31" width="19" hidden="0" customWidth="1"/>
    <x:col min="32" max="32" width="1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</x:row>
    <x:row r="2" ht="24" customHeight="1">
      <x:c r="A2" s="3" t="str">
        <x:v>Your applicant records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</x:row>
    <x:row r="3" ht="24" customHeight="1">
      <x:c r="A3" s="4" t="str">
        <x:v>Enter one row per candidate-job application in A:U. Capacity: 200 rows (8-207). V:AF calculate automatically.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</x:row>
    <x:row r="4" ht="24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  <x:c r="T4" s="5"/>
      <x:c r="U4" s="5"/>
      <x:c r="V4" s="5"/>
      <x:c r="W4" s="5"/>
      <x:c r="X4" s="5"/>
      <x:c r="Y4" s="5"/>
      <x:c r="Z4" s="5"/>
      <x:c r="AA4" s="5"/>
      <x:c r="AB4" s="5"/>
      <x:c r="AC4" s="5"/>
      <x:c r="AD4" s="5"/>
      <x:c r="AE4" s="5"/>
      <x:c r="AF4" s="5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</x:row>
    <x:row r="7" ht="36" customHeight="1">
      <x:c r="A7" s="9" t="str">
        <x:v>Application ID</x:v>
      </x:c>
      <x:c r="B7" s="9" t="str">
        <x:v>Candidate ID</x:v>
      </x:c>
      <x:c r="C7" s="9" t="str">
        <x:v>Job ID</x:v>
      </x:c>
      <x:c r="D7" s="9" t="str">
        <x:v>Applied date</x:v>
      </x:c>
      <x:c r="E7" s="9" t="str">
        <x:v>CV reviewed date</x:v>
      </x:c>
      <x:c r="F7" s="9" t="str">
        <x:v>CV review minutes</x:v>
      </x:c>
      <x:c r="G7" s="9" t="str">
        <x:v>Approved AI invite date</x:v>
      </x:c>
      <x:c r="H7" s="9" t="str">
        <x:v>AI response deadline</x:v>
      </x:c>
      <x:c r="I7" s="9" t="str">
        <x:v>AI started date</x:v>
      </x:c>
      <x:c r="J7" s="9" t="str">
        <x:v>AI completed date</x:v>
      </x:c>
      <x:c r="K7" s="9" t="str">
        <x:v>AI candidate minutes</x:v>
      </x:c>
      <x:c r="L7" s="9" t="str">
        <x:v>Result reviewed date</x:v>
      </x:c>
      <x:c r="M7" s="9" t="str">
        <x:v>Result review minutes</x:v>
      </x:c>
      <x:c r="N7" s="9" t="str">
        <x:v>Advanced to human date</x:v>
      </x:c>
      <x:c r="O7" s="9" t="str">
        <x:v>Offer date</x:v>
      </x:c>
      <x:c r="P7" s="9" t="str">
        <x:v>Offer outcome</x:v>
      </x:c>
      <x:c r="Q7" s="9" t="str">
        <x:v>Offer resolved date</x:v>
      </x:c>
      <x:c r="R7" s="9" t="str">
        <x:v>Job started date</x:v>
      </x:c>
      <x:c r="S7" s="9" t="str">
        <x:v>Application closed date</x:v>
      </x:c>
      <x:c r="T7" s="9" t="str">
        <x:v>Final status</x:v>
      </x:c>
      <x:c r="U7" s="9" t="str">
        <x:v>Debrief person-minutes</x:v>
      </x:c>
      <x:c r="V7" s="9" t="str">
        <x:v>In selected cohort</x:v>
      </x:c>
      <x:c r="W7" s="9" t="str">
        <x:v>Mature invitation</x:v>
      </x:c>
      <x:c r="X7" s="9" t="str">
        <x:v>Attended human interview</x:v>
      </x:c>
      <x:c r="Y7" s="9" t="str">
        <x:v>Awaiting CV review</x:v>
      </x:c>
      <x:c r="Z7" s="9" t="str">
        <x:v>Invited; not started</x:v>
      </x:c>
      <x:c r="AA7" s="9" t="str">
        <x:v>Started; not completed</x:v>
      </x:c>
      <x:c r="AB7" s="9" t="str">
        <x:v>Awaiting result review</x:v>
      </x:c>
      <x:c r="AC7" s="9" t="str">
        <x:v>CV wait days</x:v>
      </x:c>
      <x:c r="AD7" s="9" t="str">
        <x:v>Result wait days</x:v>
      </x:c>
      <x:c r="AE7" s="9" t="str">
        <x:v>Input issue count</x:v>
      </x:c>
      <x:c r="AF7" s="9" t="str">
        <x:v>Final by cutoff</x:v>
      </x:c>
    </x:row>
    <x:row r="8" ht="24" customHeight="1">
      <x:c r="A8" s="10"/>
      <x:c r="B8" s="10"/>
      <x:c r="C8" s="10"/>
      <x:c r="D8" s="12"/>
      <x:c r="E8" s="12"/>
      <x:c r="F8" s="13"/>
      <x:c r="G8" s="12"/>
      <x:c r="H8" s="12"/>
      <x:c r="I8" s="12"/>
      <x:c r="J8" s="12"/>
      <x:c r="K8" s="13"/>
      <x:c r="L8" s="12"/>
      <x:c r="M8" s="13"/>
      <x:c r="N8" s="12"/>
      <x:c r="O8" s="12"/>
      <x:c r="P8" s="10"/>
      <x:c r="Q8" s="12"/>
      <x:c r="R8" s="12"/>
      <x:c r="S8" s="12"/>
      <x:c r="T8" s="10"/>
      <x:c r="U8" s="13"/>
      <x:c r="V8" s="14" t="str">
        <x:f>IF(A8="","",IF(AND('Metrics'!$C$6&lt;&gt;"",C8='Metrics'!$C$6,ISNUMBER(D8),ISNUMBER('Metrics'!$C$7),ISNUMBER('Metrics'!$C$8),D8&gt;='Metrics'!$C$7,D8&lt;='Metrics'!$C$8),1,0))</x:f>
      </x:c>
      <x:c r="W8" s="14" t="str">
        <x:f>IF(A8="","",IF(AND(V8=1,ISNUMBER(G8),G8&lt;='Metrics'!$C$9,ISNUMBER(H8),H8&lt;='Metrics'!$C$9),1,0))</x:f>
      </x:c>
      <x:c r="X8" s="14" t="str">
        <x:f>IF(A8="","",IF(COUNTIFS('Your interviews'!$B$8:$B$307,A8,'Your interviews'!$E$8:$E$307,"Completed",'Your interviews'!$D$8:$D$307,"&lt;="&amp;'Metrics'!$C$9)&gt;0,1,0))</x:f>
      </x:c>
      <x:c r="Y8" s="14" t="str">
        <x:f>IF(A8="","",IF(AND(AND('Metrics'!$C$6&lt;&gt;"",C8='Metrics'!$C$6,ISNUMBER('Metrics'!$C$9),ISNUMBER(D8),D8&lt;='Metrics'!$C$9,NOT(AND(ISNUMBER(S8),S8&lt;='Metrics'!$C$9,T8&lt;&gt;""))),OR(E8="",E8&gt;'Metrics'!$C$9)),1,0))</x:f>
      </x:c>
      <x:c r="Z8" s="14" t="str">
        <x:f>IF(A8="","",IF(AND(AND('Metrics'!$C$6&lt;&gt;"",C8='Metrics'!$C$6,ISNUMBER('Metrics'!$C$9),ISNUMBER(D8),D8&lt;='Metrics'!$C$9,NOT(AND(ISNUMBER(S8),S8&lt;='Metrics'!$C$9,T8&lt;&gt;""))),ISNUMBER(G8),G8&lt;='Metrics'!$C$9,OR(I8="",I8&gt;'Metrics'!$C$9)),1,0))</x:f>
      </x:c>
      <x:c r="AA8" s="14" t="str">
        <x:f>IF(A8="","",IF(AND(AND('Metrics'!$C$6&lt;&gt;"",C8='Metrics'!$C$6,ISNUMBER('Metrics'!$C$9),ISNUMBER(D8),D8&lt;='Metrics'!$C$9,NOT(AND(ISNUMBER(S8),S8&lt;='Metrics'!$C$9,T8&lt;&gt;""))),ISNUMBER(I8),I8&lt;='Metrics'!$C$9,OR(J8="",J8&gt;'Metrics'!$C$9)),1,0))</x:f>
      </x:c>
      <x:c r="AB8" s="14" t="str">
        <x:f>IF(A8="","",IF(AND(AND('Metrics'!$C$6&lt;&gt;"",C8='Metrics'!$C$6,ISNUMBER('Metrics'!$C$9),ISNUMBER(D8),D8&lt;='Metrics'!$C$9,NOT(AND(ISNUMBER(S8),S8&lt;='Metrics'!$C$9,T8&lt;&gt;""))),ISNUMBER(J8),J8&lt;='Metrics'!$C$9,OR(L8="",L8&gt;'Metrics'!$C$9)),1,0))</x:f>
      </x:c>
      <x:c r="AC8" s="14" t="str">
        <x:f>IF(Y8=1,MAX(0,'Metrics'!$C$9-D8),"")</x:f>
      </x:c>
      <x:c r="AD8" s="14" t="str">
        <x:f>IF(AB8=1,MAX(0,'Metrics'!$C$9-J8),"")</x:f>
      </x:c>
      <x:c r="AE8" s="14" t="str">
        <x:f>IF(A8="","",IF(OR(COUNTIF($A$8:$A$207,A8)&gt;1,B8="",C8="",NOT(ISNUMBER(D8)),AND(E8&lt;&gt;"",NOT(ISNUMBER(F8))),AND(G8&lt;&gt;"",OR(E8="",NOT(ISNUMBER(H8)))),AND(J8&lt;&gt;"",I8=""),AND(L8&lt;&gt;"",OR(J8="",NOT(ISNUMBER(M8)))),AND(S8&lt;&gt;"",OR(T8="",NOT(ISNUMBER(U8)))),AND(P8&lt;&gt;"",O8=""),AND(OR(P8="Accepted",P8="Declined"),Q8=""),AND(R8&lt;&gt;"",P8&lt;&gt;"Accepted"),AND(ISNUMBER(F8),F8&lt;0),AND(ISNUMBER(M8),M8&lt;0),AND(ISNUMBER(U8),U8&lt;0),AND(D8&lt;&gt;"",NOT(ISNUMBER(D8))),AND(E8&lt;&gt;"",NOT(ISNUMBER(E8))),AND(G8&lt;&gt;"",NOT(ISNUMBER(G8))),AND(H8&lt;&gt;"",NOT(ISNUMBER(H8))),AND(I8&lt;&gt;"",NOT(ISNUMBER(I8))),AND(J8&lt;&gt;"",NOT(ISNUMBER(J8))),AND(L8&lt;&gt;"",NOT(ISNUMBER(L8))),AND(N8&lt;&gt;"",NOT(ISNUMBER(N8))),AND(O8&lt;&gt;"",NOT(ISNUMBER(O8))),AND(Q8&lt;&gt;"",NOT(ISNUMBER(Q8))),AND(R8&lt;&gt;"",NOT(ISNUMBER(R8))),AND(S8&lt;&gt;"",NOT(ISNUMBER(S8))),AND(ISNUMBER(E8),ISNUMBER(D8),E8&lt;D8),AND(ISNUMBER(G8),ISNUMBER(E8),G8&lt;E8),AND(ISNUMBER(H8),ISNUMBER(G8),H8&lt;G8),AND(ISNUMBER(I8),ISNUMBER(G8),I8&lt;G8),AND(ISNUMBER(J8),ISNUMBER(I8),J8&lt;I8),AND(ISNUMBER(L8),ISNUMBER(J8),L8&lt;J8),AND(ISNUMBER(Q8),ISNUMBER(O8),Q8&lt;O8),AND(ISNUMBER(R8),ISNUMBER(Q8),R8&lt;Q8)),1,0))</x:f>
      </x:c>
      <x:c r="AF8" s="14" t="str">
        <x:f>IF(A8="","",IF(AND(ISNUMBER(S8),S8&lt;='Metrics'!$C$9,T8&lt;&gt;""),1,0))</x:f>
      </x:c>
    </x:row>
    <x:row r="9" ht="24" customHeight="1">
      <x:c r="A9" s="10"/>
      <x:c r="B9" s="10"/>
      <x:c r="C9" s="10"/>
      <x:c r="D9" s="12"/>
      <x:c r="E9" s="12"/>
      <x:c r="F9" s="13"/>
      <x:c r="G9" s="12"/>
      <x:c r="H9" s="12"/>
      <x:c r="I9" s="12"/>
      <x:c r="J9" s="12"/>
      <x:c r="K9" s="13"/>
      <x:c r="L9" s="12"/>
      <x:c r="M9" s="13"/>
      <x:c r="N9" s="12"/>
      <x:c r="O9" s="12"/>
      <x:c r="P9" s="10"/>
      <x:c r="Q9" s="12"/>
      <x:c r="R9" s="12"/>
      <x:c r="S9" s="12"/>
      <x:c r="T9" s="10"/>
      <x:c r="U9" s="13"/>
      <x:c r="V9" s="14" t="str">
        <x:f>IF(A9="","",IF(AND('Metrics'!$C$6&lt;&gt;"",C9='Metrics'!$C$6,ISNUMBER(D9),ISNUMBER('Metrics'!$C$7),ISNUMBER('Metrics'!$C$8),D9&gt;='Metrics'!$C$7,D9&lt;='Metrics'!$C$8),1,0))</x:f>
      </x:c>
      <x:c r="W9" s="14" t="str">
        <x:f>IF(A9="","",IF(AND(V9=1,ISNUMBER(G9),G9&lt;='Metrics'!$C$9,ISNUMBER(H9),H9&lt;='Metrics'!$C$9),1,0))</x:f>
      </x:c>
      <x:c r="X9" s="14" t="str">
        <x:f>IF(A9="","",IF(COUNTIFS('Your interviews'!$B$8:$B$307,A9,'Your interviews'!$E$8:$E$307,"Completed",'Your interviews'!$D$8:$D$307,"&lt;="&amp;'Metrics'!$C$9)&gt;0,1,0))</x:f>
      </x:c>
      <x:c r="Y9" s="14" t="str">
        <x:f>IF(A9="","",IF(AND(AND('Metrics'!$C$6&lt;&gt;"",C9='Metrics'!$C$6,ISNUMBER('Metrics'!$C$9),ISNUMBER(D9),D9&lt;='Metrics'!$C$9,NOT(AND(ISNUMBER(S9),S9&lt;='Metrics'!$C$9,T9&lt;&gt;""))),OR(E9="",E9&gt;'Metrics'!$C$9)),1,0))</x:f>
      </x:c>
      <x:c r="Z9" s="14" t="str">
        <x:f>IF(A9="","",IF(AND(AND('Metrics'!$C$6&lt;&gt;"",C9='Metrics'!$C$6,ISNUMBER('Metrics'!$C$9),ISNUMBER(D9),D9&lt;='Metrics'!$C$9,NOT(AND(ISNUMBER(S9),S9&lt;='Metrics'!$C$9,T9&lt;&gt;""))),ISNUMBER(G9),G9&lt;='Metrics'!$C$9,OR(I9="",I9&gt;'Metrics'!$C$9)),1,0))</x:f>
      </x:c>
      <x:c r="AA9" s="14" t="str">
        <x:f>IF(A9="","",IF(AND(AND('Metrics'!$C$6&lt;&gt;"",C9='Metrics'!$C$6,ISNUMBER('Metrics'!$C$9),ISNUMBER(D9),D9&lt;='Metrics'!$C$9,NOT(AND(ISNUMBER(S9),S9&lt;='Metrics'!$C$9,T9&lt;&gt;""))),ISNUMBER(I9),I9&lt;='Metrics'!$C$9,OR(J9="",J9&gt;'Metrics'!$C$9)),1,0))</x:f>
      </x:c>
      <x:c r="AB9" s="14" t="str">
        <x:f>IF(A9="","",IF(AND(AND('Metrics'!$C$6&lt;&gt;"",C9='Metrics'!$C$6,ISNUMBER('Metrics'!$C$9),ISNUMBER(D9),D9&lt;='Metrics'!$C$9,NOT(AND(ISNUMBER(S9),S9&lt;='Metrics'!$C$9,T9&lt;&gt;""))),ISNUMBER(J9),J9&lt;='Metrics'!$C$9,OR(L9="",L9&gt;'Metrics'!$C$9)),1,0))</x:f>
      </x:c>
      <x:c r="AC9" s="14" t="str">
        <x:f>IF(Y9=1,MAX(0,'Metrics'!$C$9-D9),"")</x:f>
      </x:c>
      <x:c r="AD9" s="14" t="str">
        <x:f>IF(AB9=1,MAX(0,'Metrics'!$C$9-J9),"")</x:f>
      </x:c>
      <x:c r="AE9" s="14" t="str">
        <x:f>IF(A9="","",IF(OR(COUNTIF($A$8:$A$207,A9)&gt;1,B9="",C9="",NOT(ISNUMBER(D9)),AND(E9&lt;&gt;"",NOT(ISNUMBER(F9))),AND(G9&lt;&gt;"",OR(E9="",NOT(ISNUMBER(H9)))),AND(J9&lt;&gt;"",I9=""),AND(L9&lt;&gt;"",OR(J9="",NOT(ISNUMBER(M9)))),AND(S9&lt;&gt;"",OR(T9="",NOT(ISNUMBER(U9)))),AND(P9&lt;&gt;"",O9=""),AND(OR(P9="Accepted",P9="Declined"),Q9=""),AND(R9&lt;&gt;"",P9&lt;&gt;"Accepted"),AND(ISNUMBER(F9),F9&lt;0),AND(ISNUMBER(M9),M9&lt;0),AND(ISNUMBER(U9),U9&lt;0),AND(D9&lt;&gt;"",NOT(ISNUMBER(D9))),AND(E9&lt;&gt;"",NOT(ISNUMBER(E9))),AND(G9&lt;&gt;"",NOT(ISNUMBER(G9))),AND(H9&lt;&gt;"",NOT(ISNUMBER(H9))),AND(I9&lt;&gt;"",NOT(ISNUMBER(I9))),AND(J9&lt;&gt;"",NOT(ISNUMBER(J9))),AND(L9&lt;&gt;"",NOT(ISNUMBER(L9))),AND(N9&lt;&gt;"",NOT(ISNUMBER(N9))),AND(O9&lt;&gt;"",NOT(ISNUMBER(O9))),AND(Q9&lt;&gt;"",NOT(ISNUMBER(Q9))),AND(R9&lt;&gt;"",NOT(ISNUMBER(R9))),AND(S9&lt;&gt;"",NOT(ISNUMBER(S9))),AND(ISNUMBER(E9),ISNUMBER(D9),E9&lt;D9),AND(ISNUMBER(G9),ISNUMBER(E9),G9&lt;E9),AND(ISNUMBER(H9),ISNUMBER(G9),H9&lt;G9),AND(ISNUMBER(I9),ISNUMBER(G9),I9&lt;G9),AND(ISNUMBER(J9),ISNUMBER(I9),J9&lt;I9),AND(ISNUMBER(L9),ISNUMBER(J9),L9&lt;J9),AND(ISNUMBER(Q9),ISNUMBER(O9),Q9&lt;O9),AND(ISNUMBER(R9),ISNUMBER(Q9),R9&lt;Q9)),1,0))</x:f>
      </x:c>
      <x:c r="AF9" s="14" t="str">
        <x:f>IF(A9="","",IF(AND(ISNUMBER(S9),S9&lt;='Metrics'!$C$9,T9&lt;&gt;""),1,0))</x:f>
      </x:c>
    </x:row>
    <x:row r="10" ht="24" customHeight="1">
      <x:c r="A10" s="10"/>
      <x:c r="B10" s="10"/>
      <x:c r="C10" s="10"/>
      <x:c r="D10" s="12"/>
      <x:c r="E10" s="12"/>
      <x:c r="F10" s="13"/>
      <x:c r="G10" s="12"/>
      <x:c r="H10" s="12"/>
      <x:c r="I10" s="12"/>
      <x:c r="J10" s="12"/>
      <x:c r="K10" s="13"/>
      <x:c r="L10" s="12"/>
      <x:c r="M10" s="13"/>
      <x:c r="N10" s="12"/>
      <x:c r="O10" s="12"/>
      <x:c r="P10" s="10"/>
      <x:c r="Q10" s="12"/>
      <x:c r="R10" s="12"/>
      <x:c r="S10" s="12"/>
      <x:c r="T10" s="10"/>
      <x:c r="U10" s="13"/>
      <x:c r="V10" s="14" t="str">
        <x:f>IF(A10="","",IF(AND('Metrics'!$C$6&lt;&gt;"",C10='Metrics'!$C$6,ISNUMBER(D10),ISNUMBER('Metrics'!$C$7),ISNUMBER('Metrics'!$C$8),D10&gt;='Metrics'!$C$7,D10&lt;='Metrics'!$C$8),1,0))</x:f>
      </x:c>
      <x:c r="W10" s="14" t="str">
        <x:f>IF(A10="","",IF(AND(V10=1,ISNUMBER(G10),G10&lt;='Metrics'!$C$9,ISNUMBER(H10),H10&lt;='Metrics'!$C$9),1,0))</x:f>
      </x:c>
      <x:c r="X10" s="14" t="str">
        <x:f>IF(A10="","",IF(COUNTIFS('Your interviews'!$B$8:$B$307,A10,'Your interviews'!$E$8:$E$307,"Completed",'Your interviews'!$D$8:$D$307,"&lt;="&amp;'Metrics'!$C$9)&gt;0,1,0))</x:f>
      </x:c>
      <x:c r="Y10" s="14" t="str">
        <x:f>IF(A10="","",IF(AND(AND('Metrics'!$C$6&lt;&gt;"",C10='Metrics'!$C$6,ISNUMBER('Metrics'!$C$9),ISNUMBER(D10),D10&lt;='Metrics'!$C$9,NOT(AND(ISNUMBER(S10),S10&lt;='Metrics'!$C$9,T10&lt;&gt;""))),OR(E10="",E10&gt;'Metrics'!$C$9)),1,0))</x:f>
      </x:c>
      <x:c r="Z10" s="14" t="str">
        <x:f>IF(A10="","",IF(AND(AND('Metrics'!$C$6&lt;&gt;"",C10='Metrics'!$C$6,ISNUMBER('Metrics'!$C$9),ISNUMBER(D10),D10&lt;='Metrics'!$C$9,NOT(AND(ISNUMBER(S10),S10&lt;='Metrics'!$C$9,T10&lt;&gt;""))),ISNUMBER(G10),G10&lt;='Metrics'!$C$9,OR(I10="",I10&gt;'Metrics'!$C$9)),1,0))</x:f>
      </x:c>
      <x:c r="AA10" s="14" t="str">
        <x:f>IF(A10="","",IF(AND(AND('Metrics'!$C$6&lt;&gt;"",C10='Metrics'!$C$6,ISNUMBER('Metrics'!$C$9),ISNUMBER(D10),D10&lt;='Metrics'!$C$9,NOT(AND(ISNUMBER(S10),S10&lt;='Metrics'!$C$9,T10&lt;&gt;""))),ISNUMBER(I10),I10&lt;='Metrics'!$C$9,OR(J10="",J10&gt;'Metrics'!$C$9)),1,0))</x:f>
      </x:c>
      <x:c r="AB10" s="14" t="str">
        <x:f>IF(A10="","",IF(AND(AND('Metrics'!$C$6&lt;&gt;"",C10='Metrics'!$C$6,ISNUMBER('Metrics'!$C$9),ISNUMBER(D10),D10&lt;='Metrics'!$C$9,NOT(AND(ISNUMBER(S10),S10&lt;='Metrics'!$C$9,T10&lt;&gt;""))),ISNUMBER(J10),J10&lt;='Metrics'!$C$9,OR(L10="",L10&gt;'Metrics'!$C$9)),1,0))</x:f>
      </x:c>
      <x:c r="AC10" s="14" t="str">
        <x:f>IF(Y10=1,MAX(0,'Metrics'!$C$9-D10),"")</x:f>
      </x:c>
      <x:c r="AD10" s="14" t="str">
        <x:f>IF(AB10=1,MAX(0,'Metrics'!$C$9-J10),"")</x:f>
      </x:c>
      <x:c r="AE10" s="14" t="str">
        <x:f>IF(A10="","",IF(OR(COUNTIF($A$8:$A$207,A10)&gt;1,B10="",C10="",NOT(ISNUMBER(D10)),AND(E10&lt;&gt;"",NOT(ISNUMBER(F10))),AND(G10&lt;&gt;"",OR(E10="",NOT(ISNUMBER(H10)))),AND(J10&lt;&gt;"",I10=""),AND(L10&lt;&gt;"",OR(J10="",NOT(ISNUMBER(M10)))),AND(S10&lt;&gt;"",OR(T10="",NOT(ISNUMBER(U10)))),AND(P10&lt;&gt;"",O10=""),AND(OR(P10="Accepted",P10="Declined"),Q10=""),AND(R10&lt;&gt;"",P10&lt;&gt;"Accepted"),AND(ISNUMBER(F10),F10&lt;0),AND(ISNUMBER(M10),M10&lt;0),AND(ISNUMBER(U10),U10&lt;0),AND(D10&lt;&gt;"",NOT(ISNUMBER(D10))),AND(E10&lt;&gt;"",NOT(ISNUMBER(E10))),AND(G10&lt;&gt;"",NOT(ISNUMBER(G10))),AND(H10&lt;&gt;"",NOT(ISNUMBER(H10))),AND(I10&lt;&gt;"",NOT(ISNUMBER(I10))),AND(J10&lt;&gt;"",NOT(ISNUMBER(J10))),AND(L10&lt;&gt;"",NOT(ISNUMBER(L10))),AND(N10&lt;&gt;"",NOT(ISNUMBER(N10))),AND(O10&lt;&gt;"",NOT(ISNUMBER(O10))),AND(Q10&lt;&gt;"",NOT(ISNUMBER(Q10))),AND(R10&lt;&gt;"",NOT(ISNUMBER(R10))),AND(S10&lt;&gt;"",NOT(ISNUMBER(S10))),AND(ISNUMBER(E10),ISNUMBER(D10),E10&lt;D10),AND(ISNUMBER(G10),ISNUMBER(E10),G10&lt;E10),AND(ISNUMBER(H10),ISNUMBER(G10),H10&lt;G10),AND(ISNUMBER(I10),ISNUMBER(G10),I10&lt;G10),AND(ISNUMBER(J10),ISNUMBER(I10),J10&lt;I10),AND(ISNUMBER(L10),ISNUMBER(J10),L10&lt;J10),AND(ISNUMBER(Q10),ISNUMBER(O10),Q10&lt;O10),AND(ISNUMBER(R10),ISNUMBER(Q10),R10&lt;Q10)),1,0))</x:f>
      </x:c>
      <x:c r="AF10" s="14" t="str">
        <x:f>IF(A10="","",IF(AND(ISNUMBER(S10),S10&lt;='Metrics'!$C$9,T10&lt;&gt;""),1,0))</x:f>
      </x:c>
    </x:row>
    <x:row r="11" ht="24" customHeight="1">
      <x:c r="A11" s="10"/>
      <x:c r="B11" s="10"/>
      <x:c r="C11" s="10"/>
      <x:c r="D11" s="12"/>
      <x:c r="E11" s="12"/>
      <x:c r="F11" s="13"/>
      <x:c r="G11" s="12"/>
      <x:c r="H11" s="12"/>
      <x:c r="I11" s="12"/>
      <x:c r="J11" s="12"/>
      <x:c r="K11" s="13"/>
      <x:c r="L11" s="12"/>
      <x:c r="M11" s="13"/>
      <x:c r="N11" s="12"/>
      <x:c r="O11" s="12"/>
      <x:c r="P11" s="10"/>
      <x:c r="Q11" s="12"/>
      <x:c r="R11" s="12"/>
      <x:c r="S11" s="12"/>
      <x:c r="T11" s="10"/>
      <x:c r="U11" s="13"/>
      <x:c r="V11" s="14" t="str">
        <x:f>IF(A11="","",IF(AND('Metrics'!$C$6&lt;&gt;"",C11='Metrics'!$C$6,ISNUMBER(D11),ISNUMBER('Metrics'!$C$7),ISNUMBER('Metrics'!$C$8),D11&gt;='Metrics'!$C$7,D11&lt;='Metrics'!$C$8),1,0))</x:f>
      </x:c>
      <x:c r="W11" s="14" t="str">
        <x:f>IF(A11="","",IF(AND(V11=1,ISNUMBER(G11),G11&lt;='Metrics'!$C$9,ISNUMBER(H11),H11&lt;='Metrics'!$C$9),1,0))</x:f>
      </x:c>
      <x:c r="X11" s="14" t="str">
        <x:f>IF(A11="","",IF(COUNTIFS('Your interviews'!$B$8:$B$307,A11,'Your interviews'!$E$8:$E$307,"Completed",'Your interviews'!$D$8:$D$307,"&lt;="&amp;'Metrics'!$C$9)&gt;0,1,0))</x:f>
      </x:c>
      <x:c r="Y11" s="14" t="str">
        <x:f>IF(A11="","",IF(AND(AND('Metrics'!$C$6&lt;&gt;"",C11='Metrics'!$C$6,ISNUMBER('Metrics'!$C$9),ISNUMBER(D11),D11&lt;='Metrics'!$C$9,NOT(AND(ISNUMBER(S11),S11&lt;='Metrics'!$C$9,T11&lt;&gt;""))),OR(E11="",E11&gt;'Metrics'!$C$9)),1,0))</x:f>
      </x:c>
      <x:c r="Z11" s="14" t="str">
        <x:f>IF(A11="","",IF(AND(AND('Metrics'!$C$6&lt;&gt;"",C11='Metrics'!$C$6,ISNUMBER('Metrics'!$C$9),ISNUMBER(D11),D11&lt;='Metrics'!$C$9,NOT(AND(ISNUMBER(S11),S11&lt;='Metrics'!$C$9,T11&lt;&gt;""))),ISNUMBER(G11),G11&lt;='Metrics'!$C$9,OR(I11="",I11&gt;'Metrics'!$C$9)),1,0))</x:f>
      </x:c>
      <x:c r="AA11" s="14" t="str">
        <x:f>IF(A11="","",IF(AND(AND('Metrics'!$C$6&lt;&gt;"",C11='Metrics'!$C$6,ISNUMBER('Metrics'!$C$9),ISNUMBER(D11),D11&lt;='Metrics'!$C$9,NOT(AND(ISNUMBER(S11),S11&lt;='Metrics'!$C$9,T11&lt;&gt;""))),ISNUMBER(I11),I11&lt;='Metrics'!$C$9,OR(J11="",J11&gt;'Metrics'!$C$9)),1,0))</x:f>
      </x:c>
      <x:c r="AB11" s="14" t="str">
        <x:f>IF(A11="","",IF(AND(AND('Metrics'!$C$6&lt;&gt;"",C11='Metrics'!$C$6,ISNUMBER('Metrics'!$C$9),ISNUMBER(D11),D11&lt;='Metrics'!$C$9,NOT(AND(ISNUMBER(S11),S11&lt;='Metrics'!$C$9,T11&lt;&gt;""))),ISNUMBER(J11),J11&lt;='Metrics'!$C$9,OR(L11="",L11&gt;'Metrics'!$C$9)),1,0))</x:f>
      </x:c>
      <x:c r="AC11" s="14" t="str">
        <x:f>IF(Y11=1,MAX(0,'Metrics'!$C$9-D11),"")</x:f>
      </x:c>
      <x:c r="AD11" s="14" t="str">
        <x:f>IF(AB11=1,MAX(0,'Metrics'!$C$9-J11),"")</x:f>
      </x:c>
      <x:c r="AE11" s="14" t="str">
        <x:f>IF(A11="","",IF(OR(COUNTIF($A$8:$A$207,A11)&gt;1,B11="",C11="",NOT(ISNUMBER(D11)),AND(E11&lt;&gt;"",NOT(ISNUMBER(F11))),AND(G11&lt;&gt;"",OR(E11="",NOT(ISNUMBER(H11)))),AND(J11&lt;&gt;"",I11=""),AND(L11&lt;&gt;"",OR(J11="",NOT(ISNUMBER(M11)))),AND(S11&lt;&gt;"",OR(T11="",NOT(ISNUMBER(U11)))),AND(P11&lt;&gt;"",O11=""),AND(OR(P11="Accepted",P11="Declined"),Q11=""),AND(R11&lt;&gt;"",P11&lt;&gt;"Accepted"),AND(ISNUMBER(F11),F11&lt;0),AND(ISNUMBER(M11),M11&lt;0),AND(ISNUMBER(U11),U11&lt;0),AND(D11&lt;&gt;"",NOT(ISNUMBER(D11))),AND(E11&lt;&gt;"",NOT(ISNUMBER(E11))),AND(G11&lt;&gt;"",NOT(ISNUMBER(G11))),AND(H11&lt;&gt;"",NOT(ISNUMBER(H11))),AND(I11&lt;&gt;"",NOT(ISNUMBER(I11))),AND(J11&lt;&gt;"",NOT(ISNUMBER(J11))),AND(L11&lt;&gt;"",NOT(ISNUMBER(L11))),AND(N11&lt;&gt;"",NOT(ISNUMBER(N11))),AND(O11&lt;&gt;"",NOT(ISNUMBER(O11))),AND(Q11&lt;&gt;"",NOT(ISNUMBER(Q11))),AND(R11&lt;&gt;"",NOT(ISNUMBER(R11))),AND(S11&lt;&gt;"",NOT(ISNUMBER(S11))),AND(ISNUMBER(E11),ISNUMBER(D11),E11&lt;D11),AND(ISNUMBER(G11),ISNUMBER(E11),G11&lt;E11),AND(ISNUMBER(H11),ISNUMBER(G11),H11&lt;G11),AND(ISNUMBER(I11),ISNUMBER(G11),I11&lt;G11),AND(ISNUMBER(J11),ISNUMBER(I11),J11&lt;I11),AND(ISNUMBER(L11),ISNUMBER(J11),L11&lt;J11),AND(ISNUMBER(Q11),ISNUMBER(O11),Q11&lt;O11),AND(ISNUMBER(R11),ISNUMBER(Q11),R11&lt;Q11)),1,0))</x:f>
      </x:c>
      <x:c r="AF11" s="14" t="str">
        <x:f>IF(A11="","",IF(AND(ISNUMBER(S11),S11&lt;='Metrics'!$C$9,T11&lt;&gt;""),1,0))</x:f>
      </x:c>
    </x:row>
    <x:row r="12" ht="24" customHeight="1">
      <x:c r="A12" s="10"/>
      <x:c r="B12" s="10"/>
      <x:c r="C12" s="10"/>
      <x:c r="D12" s="12"/>
      <x:c r="E12" s="12"/>
      <x:c r="F12" s="13"/>
      <x:c r="G12" s="12"/>
      <x:c r="H12" s="12"/>
      <x:c r="I12" s="12"/>
      <x:c r="J12" s="12"/>
      <x:c r="K12" s="13"/>
      <x:c r="L12" s="12"/>
      <x:c r="M12" s="13"/>
      <x:c r="N12" s="12"/>
      <x:c r="O12" s="12"/>
      <x:c r="P12" s="10"/>
      <x:c r="Q12" s="12"/>
      <x:c r="R12" s="12"/>
      <x:c r="S12" s="12"/>
      <x:c r="T12" s="10"/>
      <x:c r="U12" s="13"/>
      <x:c r="V12" s="14" t="str">
        <x:f>IF(A12="","",IF(AND('Metrics'!$C$6&lt;&gt;"",C12='Metrics'!$C$6,ISNUMBER(D12),ISNUMBER('Metrics'!$C$7),ISNUMBER('Metrics'!$C$8),D12&gt;='Metrics'!$C$7,D12&lt;='Metrics'!$C$8),1,0))</x:f>
      </x:c>
      <x:c r="W12" s="14" t="str">
        <x:f>IF(A12="","",IF(AND(V12=1,ISNUMBER(G12),G12&lt;='Metrics'!$C$9,ISNUMBER(H12),H12&lt;='Metrics'!$C$9),1,0))</x:f>
      </x:c>
      <x:c r="X12" s="14" t="str">
        <x:f>IF(A12="","",IF(COUNTIFS('Your interviews'!$B$8:$B$307,A12,'Your interviews'!$E$8:$E$307,"Completed",'Your interviews'!$D$8:$D$307,"&lt;="&amp;'Metrics'!$C$9)&gt;0,1,0))</x:f>
      </x:c>
      <x:c r="Y12" s="14" t="str">
        <x:f>IF(A12="","",IF(AND(AND('Metrics'!$C$6&lt;&gt;"",C12='Metrics'!$C$6,ISNUMBER('Metrics'!$C$9),ISNUMBER(D12),D12&lt;='Metrics'!$C$9,NOT(AND(ISNUMBER(S12),S12&lt;='Metrics'!$C$9,T12&lt;&gt;""))),OR(E12="",E12&gt;'Metrics'!$C$9)),1,0))</x:f>
      </x:c>
      <x:c r="Z12" s="14" t="str">
        <x:f>IF(A12="","",IF(AND(AND('Metrics'!$C$6&lt;&gt;"",C12='Metrics'!$C$6,ISNUMBER('Metrics'!$C$9),ISNUMBER(D12),D12&lt;='Metrics'!$C$9,NOT(AND(ISNUMBER(S12),S12&lt;='Metrics'!$C$9,T12&lt;&gt;""))),ISNUMBER(G12),G12&lt;='Metrics'!$C$9,OR(I12="",I12&gt;'Metrics'!$C$9)),1,0))</x:f>
      </x:c>
      <x:c r="AA12" s="14" t="str">
        <x:f>IF(A12="","",IF(AND(AND('Metrics'!$C$6&lt;&gt;"",C12='Metrics'!$C$6,ISNUMBER('Metrics'!$C$9),ISNUMBER(D12),D12&lt;='Metrics'!$C$9,NOT(AND(ISNUMBER(S12),S12&lt;='Metrics'!$C$9,T12&lt;&gt;""))),ISNUMBER(I12),I12&lt;='Metrics'!$C$9,OR(J12="",J12&gt;'Metrics'!$C$9)),1,0))</x:f>
      </x:c>
      <x:c r="AB12" s="14" t="str">
        <x:f>IF(A12="","",IF(AND(AND('Metrics'!$C$6&lt;&gt;"",C12='Metrics'!$C$6,ISNUMBER('Metrics'!$C$9),ISNUMBER(D12),D12&lt;='Metrics'!$C$9,NOT(AND(ISNUMBER(S12),S12&lt;='Metrics'!$C$9,T12&lt;&gt;""))),ISNUMBER(J12),J12&lt;='Metrics'!$C$9,OR(L12="",L12&gt;'Metrics'!$C$9)),1,0))</x:f>
      </x:c>
      <x:c r="AC12" s="14" t="str">
        <x:f>IF(Y12=1,MAX(0,'Metrics'!$C$9-D12),"")</x:f>
      </x:c>
      <x:c r="AD12" s="14" t="str">
        <x:f>IF(AB12=1,MAX(0,'Metrics'!$C$9-J12),"")</x:f>
      </x:c>
      <x:c r="AE12" s="14" t="str">
        <x:f>IF(A12="","",IF(OR(COUNTIF($A$8:$A$207,A12)&gt;1,B12="",C12="",NOT(ISNUMBER(D12)),AND(E12&lt;&gt;"",NOT(ISNUMBER(F12))),AND(G12&lt;&gt;"",OR(E12="",NOT(ISNUMBER(H12)))),AND(J12&lt;&gt;"",I12=""),AND(L12&lt;&gt;"",OR(J12="",NOT(ISNUMBER(M12)))),AND(S12&lt;&gt;"",OR(T12="",NOT(ISNUMBER(U12)))),AND(P12&lt;&gt;"",O12=""),AND(OR(P12="Accepted",P12="Declined"),Q12=""),AND(R12&lt;&gt;"",P12&lt;&gt;"Accepted"),AND(ISNUMBER(F12),F12&lt;0),AND(ISNUMBER(M12),M12&lt;0),AND(ISNUMBER(U12),U12&lt;0),AND(D12&lt;&gt;"",NOT(ISNUMBER(D12))),AND(E12&lt;&gt;"",NOT(ISNUMBER(E12))),AND(G12&lt;&gt;"",NOT(ISNUMBER(G12))),AND(H12&lt;&gt;"",NOT(ISNUMBER(H12))),AND(I12&lt;&gt;"",NOT(ISNUMBER(I12))),AND(J12&lt;&gt;"",NOT(ISNUMBER(J12))),AND(L12&lt;&gt;"",NOT(ISNUMBER(L12))),AND(N12&lt;&gt;"",NOT(ISNUMBER(N12))),AND(O12&lt;&gt;"",NOT(ISNUMBER(O12))),AND(Q12&lt;&gt;"",NOT(ISNUMBER(Q12))),AND(R12&lt;&gt;"",NOT(ISNUMBER(R12))),AND(S12&lt;&gt;"",NOT(ISNUMBER(S12))),AND(ISNUMBER(E12),ISNUMBER(D12),E12&lt;D12),AND(ISNUMBER(G12),ISNUMBER(E12),G12&lt;E12),AND(ISNUMBER(H12),ISNUMBER(G12),H12&lt;G12),AND(ISNUMBER(I12),ISNUMBER(G12),I12&lt;G12),AND(ISNUMBER(J12),ISNUMBER(I12),J12&lt;I12),AND(ISNUMBER(L12),ISNUMBER(J12),L12&lt;J12),AND(ISNUMBER(Q12),ISNUMBER(O12),Q12&lt;O12),AND(ISNUMBER(R12),ISNUMBER(Q12),R12&lt;Q12)),1,0))</x:f>
      </x:c>
      <x:c r="AF12" s="14" t="str">
        <x:f>IF(A12="","",IF(AND(ISNUMBER(S12),S12&lt;='Metrics'!$C$9,T12&lt;&gt;""),1,0))</x:f>
      </x:c>
    </x:row>
    <x:row r="13" ht="24" customHeight="1">
      <x:c r="A13" s="10"/>
      <x:c r="B13" s="10"/>
      <x:c r="C13" s="10"/>
      <x:c r="D13" s="12"/>
      <x:c r="E13" s="12"/>
      <x:c r="F13" s="13"/>
      <x:c r="G13" s="12"/>
      <x:c r="H13" s="12"/>
      <x:c r="I13" s="12"/>
      <x:c r="J13" s="12"/>
      <x:c r="K13" s="13"/>
      <x:c r="L13" s="12"/>
      <x:c r="M13" s="13"/>
      <x:c r="N13" s="12"/>
      <x:c r="O13" s="12"/>
      <x:c r="P13" s="10"/>
      <x:c r="Q13" s="12"/>
      <x:c r="R13" s="12"/>
      <x:c r="S13" s="12"/>
      <x:c r="T13" s="10"/>
      <x:c r="U13" s="13"/>
      <x:c r="V13" s="14" t="str">
        <x:f>IF(A13="","",IF(AND('Metrics'!$C$6&lt;&gt;"",C13='Metrics'!$C$6,ISNUMBER(D13),ISNUMBER('Metrics'!$C$7),ISNUMBER('Metrics'!$C$8),D13&gt;='Metrics'!$C$7,D13&lt;='Metrics'!$C$8),1,0))</x:f>
      </x:c>
      <x:c r="W13" s="14" t="str">
        <x:f>IF(A13="","",IF(AND(V13=1,ISNUMBER(G13),G13&lt;='Metrics'!$C$9,ISNUMBER(H13),H13&lt;='Metrics'!$C$9),1,0))</x:f>
      </x:c>
      <x:c r="X13" s="14" t="str">
        <x:f>IF(A13="","",IF(COUNTIFS('Your interviews'!$B$8:$B$307,A13,'Your interviews'!$E$8:$E$307,"Completed",'Your interviews'!$D$8:$D$307,"&lt;="&amp;'Metrics'!$C$9)&gt;0,1,0))</x:f>
      </x:c>
      <x:c r="Y13" s="14" t="str">
        <x:f>IF(A13="","",IF(AND(AND('Metrics'!$C$6&lt;&gt;"",C13='Metrics'!$C$6,ISNUMBER('Metrics'!$C$9),ISNUMBER(D13),D13&lt;='Metrics'!$C$9,NOT(AND(ISNUMBER(S13),S13&lt;='Metrics'!$C$9,T13&lt;&gt;""))),OR(E13="",E13&gt;'Metrics'!$C$9)),1,0))</x:f>
      </x:c>
      <x:c r="Z13" s="14" t="str">
        <x:f>IF(A13="","",IF(AND(AND('Metrics'!$C$6&lt;&gt;"",C13='Metrics'!$C$6,ISNUMBER('Metrics'!$C$9),ISNUMBER(D13),D13&lt;='Metrics'!$C$9,NOT(AND(ISNUMBER(S13),S13&lt;='Metrics'!$C$9,T13&lt;&gt;""))),ISNUMBER(G13),G13&lt;='Metrics'!$C$9,OR(I13="",I13&gt;'Metrics'!$C$9)),1,0))</x:f>
      </x:c>
      <x:c r="AA13" s="14" t="str">
        <x:f>IF(A13="","",IF(AND(AND('Metrics'!$C$6&lt;&gt;"",C13='Metrics'!$C$6,ISNUMBER('Metrics'!$C$9),ISNUMBER(D13),D13&lt;='Metrics'!$C$9,NOT(AND(ISNUMBER(S13),S13&lt;='Metrics'!$C$9,T13&lt;&gt;""))),ISNUMBER(I13),I13&lt;='Metrics'!$C$9,OR(J13="",J13&gt;'Metrics'!$C$9)),1,0))</x:f>
      </x:c>
      <x:c r="AB13" s="14" t="str">
        <x:f>IF(A13="","",IF(AND(AND('Metrics'!$C$6&lt;&gt;"",C13='Metrics'!$C$6,ISNUMBER('Metrics'!$C$9),ISNUMBER(D13),D13&lt;='Metrics'!$C$9,NOT(AND(ISNUMBER(S13),S13&lt;='Metrics'!$C$9,T13&lt;&gt;""))),ISNUMBER(J13),J13&lt;='Metrics'!$C$9,OR(L13="",L13&gt;'Metrics'!$C$9)),1,0))</x:f>
      </x:c>
      <x:c r="AC13" s="14" t="str">
        <x:f>IF(Y13=1,MAX(0,'Metrics'!$C$9-D13),"")</x:f>
      </x:c>
      <x:c r="AD13" s="14" t="str">
        <x:f>IF(AB13=1,MAX(0,'Metrics'!$C$9-J13),"")</x:f>
      </x:c>
      <x:c r="AE13" s="14" t="str">
        <x:f>IF(A13="","",IF(OR(COUNTIF($A$8:$A$207,A13)&gt;1,B13="",C13="",NOT(ISNUMBER(D13)),AND(E13&lt;&gt;"",NOT(ISNUMBER(F13))),AND(G13&lt;&gt;"",OR(E13="",NOT(ISNUMBER(H13)))),AND(J13&lt;&gt;"",I13=""),AND(L13&lt;&gt;"",OR(J13="",NOT(ISNUMBER(M13)))),AND(S13&lt;&gt;"",OR(T13="",NOT(ISNUMBER(U13)))),AND(P13&lt;&gt;"",O13=""),AND(OR(P13="Accepted",P13="Declined"),Q13=""),AND(R13&lt;&gt;"",P13&lt;&gt;"Accepted"),AND(ISNUMBER(F13),F13&lt;0),AND(ISNUMBER(M13),M13&lt;0),AND(ISNUMBER(U13),U13&lt;0),AND(D13&lt;&gt;"",NOT(ISNUMBER(D13))),AND(E13&lt;&gt;"",NOT(ISNUMBER(E13))),AND(G13&lt;&gt;"",NOT(ISNUMBER(G13))),AND(H13&lt;&gt;"",NOT(ISNUMBER(H13))),AND(I13&lt;&gt;"",NOT(ISNUMBER(I13))),AND(J13&lt;&gt;"",NOT(ISNUMBER(J13))),AND(L13&lt;&gt;"",NOT(ISNUMBER(L13))),AND(N13&lt;&gt;"",NOT(ISNUMBER(N13))),AND(O13&lt;&gt;"",NOT(ISNUMBER(O13))),AND(Q13&lt;&gt;"",NOT(ISNUMBER(Q13))),AND(R13&lt;&gt;"",NOT(ISNUMBER(R13))),AND(S13&lt;&gt;"",NOT(ISNUMBER(S13))),AND(ISNUMBER(E13),ISNUMBER(D13),E13&lt;D13),AND(ISNUMBER(G13),ISNUMBER(E13),G13&lt;E13),AND(ISNUMBER(H13),ISNUMBER(G13),H13&lt;G13),AND(ISNUMBER(I13),ISNUMBER(G13),I13&lt;G13),AND(ISNUMBER(J13),ISNUMBER(I13),J13&lt;I13),AND(ISNUMBER(L13),ISNUMBER(J13),L13&lt;J13),AND(ISNUMBER(Q13),ISNUMBER(O13),Q13&lt;O13),AND(ISNUMBER(R13),ISNUMBER(Q13),R13&lt;Q13)),1,0))</x:f>
      </x:c>
      <x:c r="AF13" s="14" t="str">
        <x:f>IF(A13="","",IF(AND(ISNUMBER(S13),S13&lt;='Metrics'!$C$9,T13&lt;&gt;""),1,0))</x:f>
      </x:c>
    </x:row>
    <x:row r="14" ht="24" customHeight="1">
      <x:c r="A14" s="10"/>
      <x:c r="B14" s="10"/>
      <x:c r="C14" s="10"/>
      <x:c r="D14" s="12"/>
      <x:c r="E14" s="12"/>
      <x:c r="F14" s="13"/>
      <x:c r="G14" s="12"/>
      <x:c r="H14" s="12"/>
      <x:c r="I14" s="12"/>
      <x:c r="J14" s="12"/>
      <x:c r="K14" s="13"/>
      <x:c r="L14" s="12"/>
      <x:c r="M14" s="13"/>
      <x:c r="N14" s="12"/>
      <x:c r="O14" s="12"/>
      <x:c r="P14" s="10"/>
      <x:c r="Q14" s="12"/>
      <x:c r="R14" s="12"/>
      <x:c r="S14" s="12"/>
      <x:c r="T14" s="10"/>
      <x:c r="U14" s="13"/>
      <x:c r="V14" s="14" t="str">
        <x:f>IF(A14="","",IF(AND('Metrics'!$C$6&lt;&gt;"",C14='Metrics'!$C$6,ISNUMBER(D14),ISNUMBER('Metrics'!$C$7),ISNUMBER('Metrics'!$C$8),D14&gt;='Metrics'!$C$7,D14&lt;='Metrics'!$C$8),1,0))</x:f>
      </x:c>
      <x:c r="W14" s="14" t="str">
        <x:f>IF(A14="","",IF(AND(V14=1,ISNUMBER(G14),G14&lt;='Metrics'!$C$9,ISNUMBER(H14),H14&lt;='Metrics'!$C$9),1,0))</x:f>
      </x:c>
      <x:c r="X14" s="14" t="str">
        <x:f>IF(A14="","",IF(COUNTIFS('Your interviews'!$B$8:$B$307,A14,'Your interviews'!$E$8:$E$307,"Completed",'Your interviews'!$D$8:$D$307,"&lt;="&amp;'Metrics'!$C$9)&gt;0,1,0))</x:f>
      </x:c>
      <x:c r="Y14" s="14" t="str">
        <x:f>IF(A14="","",IF(AND(AND('Metrics'!$C$6&lt;&gt;"",C14='Metrics'!$C$6,ISNUMBER('Metrics'!$C$9),ISNUMBER(D14),D14&lt;='Metrics'!$C$9,NOT(AND(ISNUMBER(S14),S14&lt;='Metrics'!$C$9,T14&lt;&gt;""))),OR(E14="",E14&gt;'Metrics'!$C$9)),1,0))</x:f>
      </x:c>
      <x:c r="Z14" s="14" t="str">
        <x:f>IF(A14="","",IF(AND(AND('Metrics'!$C$6&lt;&gt;"",C14='Metrics'!$C$6,ISNUMBER('Metrics'!$C$9),ISNUMBER(D14),D14&lt;='Metrics'!$C$9,NOT(AND(ISNUMBER(S14),S14&lt;='Metrics'!$C$9,T14&lt;&gt;""))),ISNUMBER(G14),G14&lt;='Metrics'!$C$9,OR(I14="",I14&gt;'Metrics'!$C$9)),1,0))</x:f>
      </x:c>
      <x:c r="AA14" s="14" t="str">
        <x:f>IF(A14="","",IF(AND(AND('Metrics'!$C$6&lt;&gt;"",C14='Metrics'!$C$6,ISNUMBER('Metrics'!$C$9),ISNUMBER(D14),D14&lt;='Metrics'!$C$9,NOT(AND(ISNUMBER(S14),S14&lt;='Metrics'!$C$9,T14&lt;&gt;""))),ISNUMBER(I14),I14&lt;='Metrics'!$C$9,OR(J14="",J14&gt;'Metrics'!$C$9)),1,0))</x:f>
      </x:c>
      <x:c r="AB14" s="14" t="str">
        <x:f>IF(A14="","",IF(AND(AND('Metrics'!$C$6&lt;&gt;"",C14='Metrics'!$C$6,ISNUMBER('Metrics'!$C$9),ISNUMBER(D14),D14&lt;='Metrics'!$C$9,NOT(AND(ISNUMBER(S14),S14&lt;='Metrics'!$C$9,T14&lt;&gt;""))),ISNUMBER(J14),J14&lt;='Metrics'!$C$9,OR(L14="",L14&gt;'Metrics'!$C$9)),1,0))</x:f>
      </x:c>
      <x:c r="AC14" s="14" t="str">
        <x:f>IF(Y14=1,MAX(0,'Metrics'!$C$9-D14),"")</x:f>
      </x:c>
      <x:c r="AD14" s="14" t="str">
        <x:f>IF(AB14=1,MAX(0,'Metrics'!$C$9-J14),"")</x:f>
      </x:c>
      <x:c r="AE14" s="14" t="str">
        <x:f>IF(A14="","",IF(OR(COUNTIF($A$8:$A$207,A14)&gt;1,B14="",C14="",NOT(ISNUMBER(D14)),AND(E14&lt;&gt;"",NOT(ISNUMBER(F14))),AND(G14&lt;&gt;"",OR(E14="",NOT(ISNUMBER(H14)))),AND(J14&lt;&gt;"",I14=""),AND(L14&lt;&gt;"",OR(J14="",NOT(ISNUMBER(M14)))),AND(S14&lt;&gt;"",OR(T14="",NOT(ISNUMBER(U14)))),AND(P14&lt;&gt;"",O14=""),AND(OR(P14="Accepted",P14="Declined"),Q14=""),AND(R14&lt;&gt;"",P14&lt;&gt;"Accepted"),AND(ISNUMBER(F14),F14&lt;0),AND(ISNUMBER(M14),M14&lt;0),AND(ISNUMBER(U14),U14&lt;0),AND(D14&lt;&gt;"",NOT(ISNUMBER(D14))),AND(E14&lt;&gt;"",NOT(ISNUMBER(E14))),AND(G14&lt;&gt;"",NOT(ISNUMBER(G14))),AND(H14&lt;&gt;"",NOT(ISNUMBER(H14))),AND(I14&lt;&gt;"",NOT(ISNUMBER(I14))),AND(J14&lt;&gt;"",NOT(ISNUMBER(J14))),AND(L14&lt;&gt;"",NOT(ISNUMBER(L14))),AND(N14&lt;&gt;"",NOT(ISNUMBER(N14))),AND(O14&lt;&gt;"",NOT(ISNUMBER(O14))),AND(Q14&lt;&gt;"",NOT(ISNUMBER(Q14))),AND(R14&lt;&gt;"",NOT(ISNUMBER(R14))),AND(S14&lt;&gt;"",NOT(ISNUMBER(S14))),AND(ISNUMBER(E14),ISNUMBER(D14),E14&lt;D14),AND(ISNUMBER(G14),ISNUMBER(E14),G14&lt;E14),AND(ISNUMBER(H14),ISNUMBER(G14),H14&lt;G14),AND(ISNUMBER(I14),ISNUMBER(G14),I14&lt;G14),AND(ISNUMBER(J14),ISNUMBER(I14),J14&lt;I14),AND(ISNUMBER(L14),ISNUMBER(J14),L14&lt;J14),AND(ISNUMBER(Q14),ISNUMBER(O14),Q14&lt;O14),AND(ISNUMBER(R14),ISNUMBER(Q14),R14&lt;Q14)),1,0))</x:f>
      </x:c>
      <x:c r="AF14" s="14" t="str">
        <x:f>IF(A14="","",IF(AND(ISNUMBER(S14),S14&lt;='Metrics'!$C$9,T14&lt;&gt;""),1,0))</x:f>
      </x:c>
    </x:row>
    <x:row r="15" ht="24" customHeight="1">
      <x:c r="A15" s="10"/>
      <x:c r="B15" s="10"/>
      <x:c r="C15" s="10"/>
      <x:c r="D15" s="12"/>
      <x:c r="E15" s="12"/>
      <x:c r="F15" s="13"/>
      <x:c r="G15" s="12"/>
      <x:c r="H15" s="12"/>
      <x:c r="I15" s="12"/>
      <x:c r="J15" s="12"/>
      <x:c r="K15" s="13"/>
      <x:c r="L15" s="12"/>
      <x:c r="M15" s="13"/>
      <x:c r="N15" s="12"/>
      <x:c r="O15" s="12"/>
      <x:c r="P15" s="10"/>
      <x:c r="Q15" s="12"/>
      <x:c r="R15" s="12"/>
      <x:c r="S15" s="12"/>
      <x:c r="T15" s="10"/>
      <x:c r="U15" s="13"/>
      <x:c r="V15" s="14" t="str">
        <x:f>IF(A15="","",IF(AND('Metrics'!$C$6&lt;&gt;"",C15='Metrics'!$C$6,ISNUMBER(D15),ISNUMBER('Metrics'!$C$7),ISNUMBER('Metrics'!$C$8),D15&gt;='Metrics'!$C$7,D15&lt;='Metrics'!$C$8),1,0))</x:f>
      </x:c>
      <x:c r="W15" s="14" t="str">
        <x:f>IF(A15="","",IF(AND(V15=1,ISNUMBER(G15),G15&lt;='Metrics'!$C$9,ISNUMBER(H15),H15&lt;='Metrics'!$C$9),1,0))</x:f>
      </x:c>
      <x:c r="X15" s="14" t="str">
        <x:f>IF(A15="","",IF(COUNTIFS('Your interviews'!$B$8:$B$307,A15,'Your interviews'!$E$8:$E$307,"Completed",'Your interviews'!$D$8:$D$307,"&lt;="&amp;'Metrics'!$C$9)&gt;0,1,0))</x:f>
      </x:c>
      <x:c r="Y15" s="14" t="str">
        <x:f>IF(A15="","",IF(AND(AND('Metrics'!$C$6&lt;&gt;"",C15='Metrics'!$C$6,ISNUMBER('Metrics'!$C$9),ISNUMBER(D15),D15&lt;='Metrics'!$C$9,NOT(AND(ISNUMBER(S15),S15&lt;='Metrics'!$C$9,T15&lt;&gt;""))),OR(E15="",E15&gt;'Metrics'!$C$9)),1,0))</x:f>
      </x:c>
      <x:c r="Z15" s="14" t="str">
        <x:f>IF(A15="","",IF(AND(AND('Metrics'!$C$6&lt;&gt;"",C15='Metrics'!$C$6,ISNUMBER('Metrics'!$C$9),ISNUMBER(D15),D15&lt;='Metrics'!$C$9,NOT(AND(ISNUMBER(S15),S15&lt;='Metrics'!$C$9,T15&lt;&gt;""))),ISNUMBER(G15),G15&lt;='Metrics'!$C$9,OR(I15="",I15&gt;'Metrics'!$C$9)),1,0))</x:f>
      </x:c>
      <x:c r="AA15" s="14" t="str">
        <x:f>IF(A15="","",IF(AND(AND('Metrics'!$C$6&lt;&gt;"",C15='Metrics'!$C$6,ISNUMBER('Metrics'!$C$9),ISNUMBER(D15),D15&lt;='Metrics'!$C$9,NOT(AND(ISNUMBER(S15),S15&lt;='Metrics'!$C$9,T15&lt;&gt;""))),ISNUMBER(I15),I15&lt;='Metrics'!$C$9,OR(J15="",J15&gt;'Metrics'!$C$9)),1,0))</x:f>
      </x:c>
      <x:c r="AB15" s="14" t="str">
        <x:f>IF(A15="","",IF(AND(AND('Metrics'!$C$6&lt;&gt;"",C15='Metrics'!$C$6,ISNUMBER('Metrics'!$C$9),ISNUMBER(D15),D15&lt;='Metrics'!$C$9,NOT(AND(ISNUMBER(S15),S15&lt;='Metrics'!$C$9,T15&lt;&gt;""))),ISNUMBER(J15),J15&lt;='Metrics'!$C$9,OR(L15="",L15&gt;'Metrics'!$C$9)),1,0))</x:f>
      </x:c>
      <x:c r="AC15" s="14" t="str">
        <x:f>IF(Y15=1,MAX(0,'Metrics'!$C$9-D15),"")</x:f>
      </x:c>
      <x:c r="AD15" s="14" t="str">
        <x:f>IF(AB15=1,MAX(0,'Metrics'!$C$9-J15),"")</x:f>
      </x:c>
      <x:c r="AE15" s="14" t="str">
        <x:f>IF(A15="","",IF(OR(COUNTIF($A$8:$A$207,A15)&gt;1,B15="",C15="",NOT(ISNUMBER(D15)),AND(E15&lt;&gt;"",NOT(ISNUMBER(F15))),AND(G15&lt;&gt;"",OR(E15="",NOT(ISNUMBER(H15)))),AND(J15&lt;&gt;"",I15=""),AND(L15&lt;&gt;"",OR(J15="",NOT(ISNUMBER(M15)))),AND(S15&lt;&gt;"",OR(T15="",NOT(ISNUMBER(U15)))),AND(P15&lt;&gt;"",O15=""),AND(OR(P15="Accepted",P15="Declined"),Q15=""),AND(R15&lt;&gt;"",P15&lt;&gt;"Accepted"),AND(ISNUMBER(F15),F15&lt;0),AND(ISNUMBER(M15),M15&lt;0),AND(ISNUMBER(U15),U15&lt;0),AND(D15&lt;&gt;"",NOT(ISNUMBER(D15))),AND(E15&lt;&gt;"",NOT(ISNUMBER(E15))),AND(G15&lt;&gt;"",NOT(ISNUMBER(G15))),AND(H15&lt;&gt;"",NOT(ISNUMBER(H15))),AND(I15&lt;&gt;"",NOT(ISNUMBER(I15))),AND(J15&lt;&gt;"",NOT(ISNUMBER(J15))),AND(L15&lt;&gt;"",NOT(ISNUMBER(L15))),AND(N15&lt;&gt;"",NOT(ISNUMBER(N15))),AND(O15&lt;&gt;"",NOT(ISNUMBER(O15))),AND(Q15&lt;&gt;"",NOT(ISNUMBER(Q15))),AND(R15&lt;&gt;"",NOT(ISNUMBER(R15))),AND(S15&lt;&gt;"",NOT(ISNUMBER(S15))),AND(ISNUMBER(E15),ISNUMBER(D15),E15&lt;D15),AND(ISNUMBER(G15),ISNUMBER(E15),G15&lt;E15),AND(ISNUMBER(H15),ISNUMBER(G15),H15&lt;G15),AND(ISNUMBER(I15),ISNUMBER(G15),I15&lt;G15),AND(ISNUMBER(J15),ISNUMBER(I15),J15&lt;I15),AND(ISNUMBER(L15),ISNUMBER(J15),L15&lt;J15),AND(ISNUMBER(Q15),ISNUMBER(O15),Q15&lt;O15),AND(ISNUMBER(R15),ISNUMBER(Q15),R15&lt;Q15)),1,0))</x:f>
      </x:c>
      <x:c r="AF15" s="14" t="str">
        <x:f>IF(A15="","",IF(AND(ISNUMBER(S15),S15&lt;='Metrics'!$C$9,T15&lt;&gt;""),1,0))</x:f>
      </x:c>
    </x:row>
    <x:row r="16" ht="24" customHeight="1">
      <x:c r="A16" s="10"/>
      <x:c r="B16" s="10"/>
      <x:c r="C16" s="10"/>
      <x:c r="D16" s="12"/>
      <x:c r="E16" s="12"/>
      <x:c r="F16" s="13"/>
      <x:c r="G16" s="12"/>
      <x:c r="H16" s="12"/>
      <x:c r="I16" s="12"/>
      <x:c r="J16" s="12"/>
      <x:c r="K16" s="13"/>
      <x:c r="L16" s="12"/>
      <x:c r="M16" s="13"/>
      <x:c r="N16" s="12"/>
      <x:c r="O16" s="12"/>
      <x:c r="P16" s="10"/>
      <x:c r="Q16" s="12"/>
      <x:c r="R16" s="12"/>
      <x:c r="S16" s="12"/>
      <x:c r="T16" s="10"/>
      <x:c r="U16" s="13"/>
      <x:c r="V16" s="14" t="str">
        <x:f>IF(A16="","",IF(AND('Metrics'!$C$6&lt;&gt;"",C16='Metrics'!$C$6,ISNUMBER(D16),ISNUMBER('Metrics'!$C$7),ISNUMBER('Metrics'!$C$8),D16&gt;='Metrics'!$C$7,D16&lt;='Metrics'!$C$8),1,0))</x:f>
      </x:c>
      <x:c r="W16" s="14" t="str">
        <x:f>IF(A16="","",IF(AND(V16=1,ISNUMBER(G16),G16&lt;='Metrics'!$C$9,ISNUMBER(H16),H16&lt;='Metrics'!$C$9),1,0))</x:f>
      </x:c>
      <x:c r="X16" s="14" t="str">
        <x:f>IF(A16="","",IF(COUNTIFS('Your interviews'!$B$8:$B$307,A16,'Your interviews'!$E$8:$E$307,"Completed",'Your interviews'!$D$8:$D$307,"&lt;="&amp;'Metrics'!$C$9)&gt;0,1,0))</x:f>
      </x:c>
      <x:c r="Y16" s="14" t="str">
        <x:f>IF(A16="","",IF(AND(AND('Metrics'!$C$6&lt;&gt;"",C16='Metrics'!$C$6,ISNUMBER('Metrics'!$C$9),ISNUMBER(D16),D16&lt;='Metrics'!$C$9,NOT(AND(ISNUMBER(S16),S16&lt;='Metrics'!$C$9,T16&lt;&gt;""))),OR(E16="",E16&gt;'Metrics'!$C$9)),1,0))</x:f>
      </x:c>
      <x:c r="Z16" s="14" t="str">
        <x:f>IF(A16="","",IF(AND(AND('Metrics'!$C$6&lt;&gt;"",C16='Metrics'!$C$6,ISNUMBER('Metrics'!$C$9),ISNUMBER(D16),D16&lt;='Metrics'!$C$9,NOT(AND(ISNUMBER(S16),S16&lt;='Metrics'!$C$9,T16&lt;&gt;""))),ISNUMBER(G16),G16&lt;='Metrics'!$C$9,OR(I16="",I16&gt;'Metrics'!$C$9)),1,0))</x:f>
      </x:c>
      <x:c r="AA16" s="14" t="str">
        <x:f>IF(A16="","",IF(AND(AND('Metrics'!$C$6&lt;&gt;"",C16='Metrics'!$C$6,ISNUMBER('Metrics'!$C$9),ISNUMBER(D16),D16&lt;='Metrics'!$C$9,NOT(AND(ISNUMBER(S16),S16&lt;='Metrics'!$C$9,T16&lt;&gt;""))),ISNUMBER(I16),I16&lt;='Metrics'!$C$9,OR(J16="",J16&gt;'Metrics'!$C$9)),1,0))</x:f>
      </x:c>
      <x:c r="AB16" s="14" t="str">
        <x:f>IF(A16="","",IF(AND(AND('Metrics'!$C$6&lt;&gt;"",C16='Metrics'!$C$6,ISNUMBER('Metrics'!$C$9),ISNUMBER(D16),D16&lt;='Metrics'!$C$9,NOT(AND(ISNUMBER(S16),S16&lt;='Metrics'!$C$9,T16&lt;&gt;""))),ISNUMBER(J16),J16&lt;='Metrics'!$C$9,OR(L16="",L16&gt;'Metrics'!$C$9)),1,0))</x:f>
      </x:c>
      <x:c r="AC16" s="14" t="str">
        <x:f>IF(Y16=1,MAX(0,'Metrics'!$C$9-D16),"")</x:f>
      </x:c>
      <x:c r="AD16" s="14" t="str">
        <x:f>IF(AB16=1,MAX(0,'Metrics'!$C$9-J16),"")</x:f>
      </x:c>
      <x:c r="AE16" s="14" t="str">
        <x:f>IF(A16="","",IF(OR(COUNTIF($A$8:$A$207,A16)&gt;1,B16="",C16="",NOT(ISNUMBER(D16)),AND(E16&lt;&gt;"",NOT(ISNUMBER(F16))),AND(G16&lt;&gt;"",OR(E16="",NOT(ISNUMBER(H16)))),AND(J16&lt;&gt;"",I16=""),AND(L16&lt;&gt;"",OR(J16="",NOT(ISNUMBER(M16)))),AND(S16&lt;&gt;"",OR(T16="",NOT(ISNUMBER(U16)))),AND(P16&lt;&gt;"",O16=""),AND(OR(P16="Accepted",P16="Declined"),Q16=""),AND(R16&lt;&gt;"",P16&lt;&gt;"Accepted"),AND(ISNUMBER(F16),F16&lt;0),AND(ISNUMBER(M16),M16&lt;0),AND(ISNUMBER(U16),U16&lt;0),AND(D16&lt;&gt;"",NOT(ISNUMBER(D16))),AND(E16&lt;&gt;"",NOT(ISNUMBER(E16))),AND(G16&lt;&gt;"",NOT(ISNUMBER(G16))),AND(H16&lt;&gt;"",NOT(ISNUMBER(H16))),AND(I16&lt;&gt;"",NOT(ISNUMBER(I16))),AND(J16&lt;&gt;"",NOT(ISNUMBER(J16))),AND(L16&lt;&gt;"",NOT(ISNUMBER(L16))),AND(N16&lt;&gt;"",NOT(ISNUMBER(N16))),AND(O16&lt;&gt;"",NOT(ISNUMBER(O16))),AND(Q16&lt;&gt;"",NOT(ISNUMBER(Q16))),AND(R16&lt;&gt;"",NOT(ISNUMBER(R16))),AND(S16&lt;&gt;"",NOT(ISNUMBER(S16))),AND(ISNUMBER(E16),ISNUMBER(D16),E16&lt;D16),AND(ISNUMBER(G16),ISNUMBER(E16),G16&lt;E16),AND(ISNUMBER(H16),ISNUMBER(G16),H16&lt;G16),AND(ISNUMBER(I16),ISNUMBER(G16),I16&lt;G16),AND(ISNUMBER(J16),ISNUMBER(I16),J16&lt;I16),AND(ISNUMBER(L16),ISNUMBER(J16),L16&lt;J16),AND(ISNUMBER(Q16),ISNUMBER(O16),Q16&lt;O16),AND(ISNUMBER(R16),ISNUMBER(Q16),R16&lt;Q16)),1,0))</x:f>
      </x:c>
      <x:c r="AF16" s="14" t="str">
        <x:f>IF(A16="","",IF(AND(ISNUMBER(S16),S16&lt;='Metrics'!$C$9,T16&lt;&gt;""),1,0))</x:f>
      </x:c>
    </x:row>
    <x:row r="17" ht="24" customHeight="1">
      <x:c r="A17" s="10"/>
      <x:c r="B17" s="10"/>
      <x:c r="C17" s="10"/>
      <x:c r="D17" s="12"/>
      <x:c r="E17" s="12"/>
      <x:c r="F17" s="13"/>
      <x:c r="G17" s="12"/>
      <x:c r="H17" s="12"/>
      <x:c r="I17" s="12"/>
      <x:c r="J17" s="12"/>
      <x:c r="K17" s="13"/>
      <x:c r="L17" s="12"/>
      <x:c r="M17" s="13"/>
      <x:c r="N17" s="12"/>
      <x:c r="O17" s="12"/>
      <x:c r="P17" s="10"/>
      <x:c r="Q17" s="12"/>
      <x:c r="R17" s="12"/>
      <x:c r="S17" s="12"/>
      <x:c r="T17" s="10"/>
      <x:c r="U17" s="13"/>
      <x:c r="V17" s="14" t="str">
        <x:f>IF(A17="","",IF(AND('Metrics'!$C$6&lt;&gt;"",C17='Metrics'!$C$6,ISNUMBER(D17),ISNUMBER('Metrics'!$C$7),ISNUMBER('Metrics'!$C$8),D17&gt;='Metrics'!$C$7,D17&lt;='Metrics'!$C$8),1,0))</x:f>
      </x:c>
      <x:c r="W17" s="14" t="str">
        <x:f>IF(A17="","",IF(AND(V17=1,ISNUMBER(G17),G17&lt;='Metrics'!$C$9,ISNUMBER(H17),H17&lt;='Metrics'!$C$9),1,0))</x:f>
      </x:c>
      <x:c r="X17" s="14" t="str">
        <x:f>IF(A17="","",IF(COUNTIFS('Your interviews'!$B$8:$B$307,A17,'Your interviews'!$E$8:$E$307,"Completed",'Your interviews'!$D$8:$D$307,"&lt;="&amp;'Metrics'!$C$9)&gt;0,1,0))</x:f>
      </x:c>
      <x:c r="Y17" s="14" t="str">
        <x:f>IF(A17="","",IF(AND(AND('Metrics'!$C$6&lt;&gt;"",C17='Metrics'!$C$6,ISNUMBER('Metrics'!$C$9),ISNUMBER(D17),D17&lt;='Metrics'!$C$9,NOT(AND(ISNUMBER(S17),S17&lt;='Metrics'!$C$9,T17&lt;&gt;""))),OR(E17="",E17&gt;'Metrics'!$C$9)),1,0))</x:f>
      </x:c>
      <x:c r="Z17" s="14" t="str">
        <x:f>IF(A17="","",IF(AND(AND('Metrics'!$C$6&lt;&gt;"",C17='Metrics'!$C$6,ISNUMBER('Metrics'!$C$9),ISNUMBER(D17),D17&lt;='Metrics'!$C$9,NOT(AND(ISNUMBER(S17),S17&lt;='Metrics'!$C$9,T17&lt;&gt;""))),ISNUMBER(G17),G17&lt;='Metrics'!$C$9,OR(I17="",I17&gt;'Metrics'!$C$9)),1,0))</x:f>
      </x:c>
      <x:c r="AA17" s="14" t="str">
        <x:f>IF(A17="","",IF(AND(AND('Metrics'!$C$6&lt;&gt;"",C17='Metrics'!$C$6,ISNUMBER('Metrics'!$C$9),ISNUMBER(D17),D17&lt;='Metrics'!$C$9,NOT(AND(ISNUMBER(S17),S17&lt;='Metrics'!$C$9,T17&lt;&gt;""))),ISNUMBER(I17),I17&lt;='Metrics'!$C$9,OR(J17="",J17&gt;'Metrics'!$C$9)),1,0))</x:f>
      </x:c>
      <x:c r="AB17" s="14" t="str">
        <x:f>IF(A17="","",IF(AND(AND('Metrics'!$C$6&lt;&gt;"",C17='Metrics'!$C$6,ISNUMBER('Metrics'!$C$9),ISNUMBER(D17),D17&lt;='Metrics'!$C$9,NOT(AND(ISNUMBER(S17),S17&lt;='Metrics'!$C$9,T17&lt;&gt;""))),ISNUMBER(J17),J17&lt;='Metrics'!$C$9,OR(L17="",L17&gt;'Metrics'!$C$9)),1,0))</x:f>
      </x:c>
      <x:c r="AC17" s="14" t="str">
        <x:f>IF(Y17=1,MAX(0,'Metrics'!$C$9-D17),"")</x:f>
      </x:c>
      <x:c r="AD17" s="14" t="str">
        <x:f>IF(AB17=1,MAX(0,'Metrics'!$C$9-J17),"")</x:f>
      </x:c>
      <x:c r="AE17" s="14" t="str">
        <x:f>IF(A17="","",IF(OR(COUNTIF($A$8:$A$207,A17)&gt;1,B17="",C17="",NOT(ISNUMBER(D17)),AND(E17&lt;&gt;"",NOT(ISNUMBER(F17))),AND(G17&lt;&gt;"",OR(E17="",NOT(ISNUMBER(H17)))),AND(J17&lt;&gt;"",I17=""),AND(L17&lt;&gt;"",OR(J17="",NOT(ISNUMBER(M17)))),AND(S17&lt;&gt;"",OR(T17="",NOT(ISNUMBER(U17)))),AND(P17&lt;&gt;"",O17=""),AND(OR(P17="Accepted",P17="Declined"),Q17=""),AND(R17&lt;&gt;"",P17&lt;&gt;"Accepted"),AND(ISNUMBER(F17),F17&lt;0),AND(ISNUMBER(M17),M17&lt;0),AND(ISNUMBER(U17),U17&lt;0),AND(D17&lt;&gt;"",NOT(ISNUMBER(D17))),AND(E17&lt;&gt;"",NOT(ISNUMBER(E17))),AND(G17&lt;&gt;"",NOT(ISNUMBER(G17))),AND(H17&lt;&gt;"",NOT(ISNUMBER(H17))),AND(I17&lt;&gt;"",NOT(ISNUMBER(I17))),AND(J17&lt;&gt;"",NOT(ISNUMBER(J17))),AND(L17&lt;&gt;"",NOT(ISNUMBER(L17))),AND(N17&lt;&gt;"",NOT(ISNUMBER(N17))),AND(O17&lt;&gt;"",NOT(ISNUMBER(O17))),AND(Q17&lt;&gt;"",NOT(ISNUMBER(Q17))),AND(R17&lt;&gt;"",NOT(ISNUMBER(R17))),AND(S17&lt;&gt;"",NOT(ISNUMBER(S17))),AND(ISNUMBER(E17),ISNUMBER(D17),E17&lt;D17),AND(ISNUMBER(G17),ISNUMBER(E17),G17&lt;E17),AND(ISNUMBER(H17),ISNUMBER(G17),H17&lt;G17),AND(ISNUMBER(I17),ISNUMBER(G17),I17&lt;G17),AND(ISNUMBER(J17),ISNUMBER(I17),J17&lt;I17),AND(ISNUMBER(L17),ISNUMBER(J17),L17&lt;J17),AND(ISNUMBER(Q17),ISNUMBER(O17),Q17&lt;O17),AND(ISNUMBER(R17),ISNUMBER(Q17),R17&lt;Q17)),1,0))</x:f>
      </x:c>
      <x:c r="AF17" s="14" t="str">
        <x:f>IF(A17="","",IF(AND(ISNUMBER(S17),S17&lt;='Metrics'!$C$9,T17&lt;&gt;""),1,0))</x:f>
      </x:c>
    </x:row>
    <x:row r="18" ht="24" customHeight="1">
      <x:c r="A18" s="10"/>
      <x:c r="B18" s="10"/>
      <x:c r="C18" s="10"/>
      <x:c r="D18" s="12"/>
      <x:c r="E18" s="12"/>
      <x:c r="F18" s="13"/>
      <x:c r="G18" s="12"/>
      <x:c r="H18" s="12"/>
      <x:c r="I18" s="12"/>
      <x:c r="J18" s="12"/>
      <x:c r="K18" s="13"/>
      <x:c r="L18" s="12"/>
      <x:c r="M18" s="13"/>
      <x:c r="N18" s="12"/>
      <x:c r="O18" s="12"/>
      <x:c r="P18" s="10"/>
      <x:c r="Q18" s="12"/>
      <x:c r="R18" s="12"/>
      <x:c r="S18" s="12"/>
      <x:c r="T18" s="10"/>
      <x:c r="U18" s="13"/>
      <x:c r="V18" s="14" t="str">
        <x:f>IF(A18="","",IF(AND('Metrics'!$C$6&lt;&gt;"",C18='Metrics'!$C$6,ISNUMBER(D18),ISNUMBER('Metrics'!$C$7),ISNUMBER('Metrics'!$C$8),D18&gt;='Metrics'!$C$7,D18&lt;='Metrics'!$C$8),1,0))</x:f>
      </x:c>
      <x:c r="W18" s="14" t="str">
        <x:f>IF(A18="","",IF(AND(V18=1,ISNUMBER(G18),G18&lt;='Metrics'!$C$9,ISNUMBER(H18),H18&lt;='Metrics'!$C$9),1,0))</x:f>
      </x:c>
      <x:c r="X18" s="14" t="str">
        <x:f>IF(A18="","",IF(COUNTIFS('Your interviews'!$B$8:$B$307,A18,'Your interviews'!$E$8:$E$307,"Completed",'Your interviews'!$D$8:$D$307,"&lt;="&amp;'Metrics'!$C$9)&gt;0,1,0))</x:f>
      </x:c>
      <x:c r="Y18" s="14" t="str">
        <x:f>IF(A18="","",IF(AND(AND('Metrics'!$C$6&lt;&gt;"",C18='Metrics'!$C$6,ISNUMBER('Metrics'!$C$9),ISNUMBER(D18),D18&lt;='Metrics'!$C$9,NOT(AND(ISNUMBER(S18),S18&lt;='Metrics'!$C$9,T18&lt;&gt;""))),OR(E18="",E18&gt;'Metrics'!$C$9)),1,0))</x:f>
      </x:c>
      <x:c r="Z18" s="14" t="str">
        <x:f>IF(A18="","",IF(AND(AND('Metrics'!$C$6&lt;&gt;"",C18='Metrics'!$C$6,ISNUMBER('Metrics'!$C$9),ISNUMBER(D18),D18&lt;='Metrics'!$C$9,NOT(AND(ISNUMBER(S18),S18&lt;='Metrics'!$C$9,T18&lt;&gt;""))),ISNUMBER(G18),G18&lt;='Metrics'!$C$9,OR(I18="",I18&gt;'Metrics'!$C$9)),1,0))</x:f>
      </x:c>
      <x:c r="AA18" s="14" t="str">
        <x:f>IF(A18="","",IF(AND(AND('Metrics'!$C$6&lt;&gt;"",C18='Metrics'!$C$6,ISNUMBER('Metrics'!$C$9),ISNUMBER(D18),D18&lt;='Metrics'!$C$9,NOT(AND(ISNUMBER(S18),S18&lt;='Metrics'!$C$9,T18&lt;&gt;""))),ISNUMBER(I18),I18&lt;='Metrics'!$C$9,OR(J18="",J18&gt;'Metrics'!$C$9)),1,0))</x:f>
      </x:c>
      <x:c r="AB18" s="14" t="str">
        <x:f>IF(A18="","",IF(AND(AND('Metrics'!$C$6&lt;&gt;"",C18='Metrics'!$C$6,ISNUMBER('Metrics'!$C$9),ISNUMBER(D18),D18&lt;='Metrics'!$C$9,NOT(AND(ISNUMBER(S18),S18&lt;='Metrics'!$C$9,T18&lt;&gt;""))),ISNUMBER(J18),J18&lt;='Metrics'!$C$9,OR(L18="",L18&gt;'Metrics'!$C$9)),1,0))</x:f>
      </x:c>
      <x:c r="AC18" s="14" t="str">
        <x:f>IF(Y18=1,MAX(0,'Metrics'!$C$9-D18),"")</x:f>
      </x:c>
      <x:c r="AD18" s="14" t="str">
        <x:f>IF(AB18=1,MAX(0,'Metrics'!$C$9-J18),"")</x:f>
      </x:c>
      <x:c r="AE18" s="14" t="str">
        <x:f>IF(A18="","",IF(OR(COUNTIF($A$8:$A$207,A18)&gt;1,B18="",C18="",NOT(ISNUMBER(D18)),AND(E18&lt;&gt;"",NOT(ISNUMBER(F18))),AND(G18&lt;&gt;"",OR(E18="",NOT(ISNUMBER(H18)))),AND(J18&lt;&gt;"",I18=""),AND(L18&lt;&gt;"",OR(J18="",NOT(ISNUMBER(M18)))),AND(S18&lt;&gt;"",OR(T18="",NOT(ISNUMBER(U18)))),AND(P18&lt;&gt;"",O18=""),AND(OR(P18="Accepted",P18="Declined"),Q18=""),AND(R18&lt;&gt;"",P18&lt;&gt;"Accepted"),AND(ISNUMBER(F18),F18&lt;0),AND(ISNUMBER(M18),M18&lt;0),AND(ISNUMBER(U18),U18&lt;0),AND(D18&lt;&gt;"",NOT(ISNUMBER(D18))),AND(E18&lt;&gt;"",NOT(ISNUMBER(E18))),AND(G18&lt;&gt;"",NOT(ISNUMBER(G18))),AND(H18&lt;&gt;"",NOT(ISNUMBER(H18))),AND(I18&lt;&gt;"",NOT(ISNUMBER(I18))),AND(J18&lt;&gt;"",NOT(ISNUMBER(J18))),AND(L18&lt;&gt;"",NOT(ISNUMBER(L18))),AND(N18&lt;&gt;"",NOT(ISNUMBER(N18))),AND(O18&lt;&gt;"",NOT(ISNUMBER(O18))),AND(Q18&lt;&gt;"",NOT(ISNUMBER(Q18))),AND(R18&lt;&gt;"",NOT(ISNUMBER(R18))),AND(S18&lt;&gt;"",NOT(ISNUMBER(S18))),AND(ISNUMBER(E18),ISNUMBER(D18),E18&lt;D18),AND(ISNUMBER(G18),ISNUMBER(E18),G18&lt;E18),AND(ISNUMBER(H18),ISNUMBER(G18),H18&lt;G18),AND(ISNUMBER(I18),ISNUMBER(G18),I18&lt;G18),AND(ISNUMBER(J18),ISNUMBER(I18),J18&lt;I18),AND(ISNUMBER(L18),ISNUMBER(J18),L18&lt;J18),AND(ISNUMBER(Q18),ISNUMBER(O18),Q18&lt;O18),AND(ISNUMBER(R18),ISNUMBER(Q18),R18&lt;Q18)),1,0))</x:f>
      </x:c>
      <x:c r="AF18" s="14" t="str">
        <x:f>IF(A18="","",IF(AND(ISNUMBER(S18),S18&lt;='Metrics'!$C$9,T18&lt;&gt;""),1,0))</x:f>
      </x:c>
    </x:row>
    <x:row r="19" ht="24" customHeight="1">
      <x:c r="A19" s="10"/>
      <x:c r="B19" s="10"/>
      <x:c r="C19" s="10"/>
      <x:c r="D19" s="12"/>
      <x:c r="E19" s="12"/>
      <x:c r="F19" s="13"/>
      <x:c r="G19" s="12"/>
      <x:c r="H19" s="12"/>
      <x:c r="I19" s="12"/>
      <x:c r="J19" s="12"/>
      <x:c r="K19" s="13"/>
      <x:c r="L19" s="12"/>
      <x:c r="M19" s="13"/>
      <x:c r="N19" s="12"/>
      <x:c r="O19" s="12"/>
      <x:c r="P19" s="10"/>
      <x:c r="Q19" s="12"/>
      <x:c r="R19" s="12"/>
      <x:c r="S19" s="12"/>
      <x:c r="T19" s="10"/>
      <x:c r="U19" s="13"/>
      <x:c r="V19" s="14" t="str">
        <x:f>IF(A19="","",IF(AND('Metrics'!$C$6&lt;&gt;"",C19='Metrics'!$C$6,ISNUMBER(D19),ISNUMBER('Metrics'!$C$7),ISNUMBER('Metrics'!$C$8),D19&gt;='Metrics'!$C$7,D19&lt;='Metrics'!$C$8),1,0))</x:f>
      </x:c>
      <x:c r="W19" s="14" t="str">
        <x:f>IF(A19="","",IF(AND(V19=1,ISNUMBER(G19),G19&lt;='Metrics'!$C$9,ISNUMBER(H19),H19&lt;='Metrics'!$C$9),1,0))</x:f>
      </x:c>
      <x:c r="X19" s="14" t="str">
        <x:f>IF(A19="","",IF(COUNTIFS('Your interviews'!$B$8:$B$307,A19,'Your interviews'!$E$8:$E$307,"Completed",'Your interviews'!$D$8:$D$307,"&lt;="&amp;'Metrics'!$C$9)&gt;0,1,0))</x:f>
      </x:c>
      <x:c r="Y19" s="14" t="str">
        <x:f>IF(A19="","",IF(AND(AND('Metrics'!$C$6&lt;&gt;"",C19='Metrics'!$C$6,ISNUMBER('Metrics'!$C$9),ISNUMBER(D19),D19&lt;='Metrics'!$C$9,NOT(AND(ISNUMBER(S19),S19&lt;='Metrics'!$C$9,T19&lt;&gt;""))),OR(E19="",E19&gt;'Metrics'!$C$9)),1,0))</x:f>
      </x:c>
      <x:c r="Z19" s="14" t="str">
        <x:f>IF(A19="","",IF(AND(AND('Metrics'!$C$6&lt;&gt;"",C19='Metrics'!$C$6,ISNUMBER('Metrics'!$C$9),ISNUMBER(D19),D19&lt;='Metrics'!$C$9,NOT(AND(ISNUMBER(S19),S19&lt;='Metrics'!$C$9,T19&lt;&gt;""))),ISNUMBER(G19),G19&lt;='Metrics'!$C$9,OR(I19="",I19&gt;'Metrics'!$C$9)),1,0))</x:f>
      </x:c>
      <x:c r="AA19" s="14" t="str">
        <x:f>IF(A19="","",IF(AND(AND('Metrics'!$C$6&lt;&gt;"",C19='Metrics'!$C$6,ISNUMBER('Metrics'!$C$9),ISNUMBER(D19),D19&lt;='Metrics'!$C$9,NOT(AND(ISNUMBER(S19),S19&lt;='Metrics'!$C$9,T19&lt;&gt;""))),ISNUMBER(I19),I19&lt;='Metrics'!$C$9,OR(J19="",J19&gt;'Metrics'!$C$9)),1,0))</x:f>
      </x:c>
      <x:c r="AB19" s="14" t="str">
        <x:f>IF(A19="","",IF(AND(AND('Metrics'!$C$6&lt;&gt;"",C19='Metrics'!$C$6,ISNUMBER('Metrics'!$C$9),ISNUMBER(D19),D19&lt;='Metrics'!$C$9,NOT(AND(ISNUMBER(S19),S19&lt;='Metrics'!$C$9,T19&lt;&gt;""))),ISNUMBER(J19),J19&lt;='Metrics'!$C$9,OR(L19="",L19&gt;'Metrics'!$C$9)),1,0))</x:f>
      </x:c>
      <x:c r="AC19" s="14" t="str">
        <x:f>IF(Y19=1,MAX(0,'Metrics'!$C$9-D19),"")</x:f>
      </x:c>
      <x:c r="AD19" s="14" t="str">
        <x:f>IF(AB19=1,MAX(0,'Metrics'!$C$9-J19),"")</x:f>
      </x:c>
      <x:c r="AE19" s="14" t="str">
        <x:f>IF(A19="","",IF(OR(COUNTIF($A$8:$A$207,A19)&gt;1,B19="",C19="",NOT(ISNUMBER(D19)),AND(E19&lt;&gt;"",NOT(ISNUMBER(F19))),AND(G19&lt;&gt;"",OR(E19="",NOT(ISNUMBER(H19)))),AND(J19&lt;&gt;"",I19=""),AND(L19&lt;&gt;"",OR(J19="",NOT(ISNUMBER(M19)))),AND(S19&lt;&gt;"",OR(T19="",NOT(ISNUMBER(U19)))),AND(P19&lt;&gt;"",O19=""),AND(OR(P19="Accepted",P19="Declined"),Q19=""),AND(R19&lt;&gt;"",P19&lt;&gt;"Accepted"),AND(ISNUMBER(F19),F19&lt;0),AND(ISNUMBER(M19),M19&lt;0),AND(ISNUMBER(U19),U19&lt;0),AND(D19&lt;&gt;"",NOT(ISNUMBER(D19))),AND(E19&lt;&gt;"",NOT(ISNUMBER(E19))),AND(G19&lt;&gt;"",NOT(ISNUMBER(G19))),AND(H19&lt;&gt;"",NOT(ISNUMBER(H19))),AND(I19&lt;&gt;"",NOT(ISNUMBER(I19))),AND(J19&lt;&gt;"",NOT(ISNUMBER(J19))),AND(L19&lt;&gt;"",NOT(ISNUMBER(L19))),AND(N19&lt;&gt;"",NOT(ISNUMBER(N19))),AND(O19&lt;&gt;"",NOT(ISNUMBER(O19))),AND(Q19&lt;&gt;"",NOT(ISNUMBER(Q19))),AND(R19&lt;&gt;"",NOT(ISNUMBER(R19))),AND(S19&lt;&gt;"",NOT(ISNUMBER(S19))),AND(ISNUMBER(E19),ISNUMBER(D19),E19&lt;D19),AND(ISNUMBER(G19),ISNUMBER(E19),G19&lt;E19),AND(ISNUMBER(H19),ISNUMBER(G19),H19&lt;G19),AND(ISNUMBER(I19),ISNUMBER(G19),I19&lt;G19),AND(ISNUMBER(J19),ISNUMBER(I19),J19&lt;I19),AND(ISNUMBER(L19),ISNUMBER(J19),L19&lt;J19),AND(ISNUMBER(Q19),ISNUMBER(O19),Q19&lt;O19),AND(ISNUMBER(R19),ISNUMBER(Q19),R19&lt;Q19)),1,0))</x:f>
      </x:c>
      <x:c r="AF19" s="14" t="str">
        <x:f>IF(A19="","",IF(AND(ISNUMBER(S19),S19&lt;='Metrics'!$C$9,T19&lt;&gt;""),1,0))</x:f>
      </x:c>
    </x:row>
    <x:row r="20" ht="24" customHeight="1">
      <x:c r="A20" s="10"/>
      <x:c r="B20" s="10"/>
      <x:c r="C20" s="10"/>
      <x:c r="D20" s="12"/>
      <x:c r="E20" s="12"/>
      <x:c r="F20" s="13"/>
      <x:c r="G20" s="12"/>
      <x:c r="H20" s="12"/>
      <x:c r="I20" s="12"/>
      <x:c r="J20" s="12"/>
      <x:c r="K20" s="13"/>
      <x:c r="L20" s="12"/>
      <x:c r="M20" s="13"/>
      <x:c r="N20" s="12"/>
      <x:c r="O20" s="12"/>
      <x:c r="P20" s="10"/>
      <x:c r="Q20" s="12"/>
      <x:c r="R20" s="12"/>
      <x:c r="S20" s="12"/>
      <x:c r="T20" s="10"/>
      <x:c r="U20" s="13"/>
      <x:c r="V20" s="14" t="str">
        <x:f>IF(A20="","",IF(AND('Metrics'!$C$6&lt;&gt;"",C20='Metrics'!$C$6,ISNUMBER(D20),ISNUMBER('Metrics'!$C$7),ISNUMBER('Metrics'!$C$8),D20&gt;='Metrics'!$C$7,D20&lt;='Metrics'!$C$8),1,0))</x:f>
      </x:c>
      <x:c r="W20" s="14" t="str">
        <x:f>IF(A20="","",IF(AND(V20=1,ISNUMBER(G20),G20&lt;='Metrics'!$C$9,ISNUMBER(H20),H20&lt;='Metrics'!$C$9),1,0))</x:f>
      </x:c>
      <x:c r="X20" s="14" t="str">
        <x:f>IF(A20="","",IF(COUNTIFS('Your interviews'!$B$8:$B$307,A20,'Your interviews'!$E$8:$E$307,"Completed",'Your interviews'!$D$8:$D$307,"&lt;="&amp;'Metrics'!$C$9)&gt;0,1,0))</x:f>
      </x:c>
      <x:c r="Y20" s="14" t="str">
        <x:f>IF(A20="","",IF(AND(AND('Metrics'!$C$6&lt;&gt;"",C20='Metrics'!$C$6,ISNUMBER('Metrics'!$C$9),ISNUMBER(D20),D20&lt;='Metrics'!$C$9,NOT(AND(ISNUMBER(S20),S20&lt;='Metrics'!$C$9,T20&lt;&gt;""))),OR(E20="",E20&gt;'Metrics'!$C$9)),1,0))</x:f>
      </x:c>
      <x:c r="Z20" s="14" t="str">
        <x:f>IF(A20="","",IF(AND(AND('Metrics'!$C$6&lt;&gt;"",C20='Metrics'!$C$6,ISNUMBER('Metrics'!$C$9),ISNUMBER(D20),D20&lt;='Metrics'!$C$9,NOT(AND(ISNUMBER(S20),S20&lt;='Metrics'!$C$9,T20&lt;&gt;""))),ISNUMBER(G20),G20&lt;='Metrics'!$C$9,OR(I20="",I20&gt;'Metrics'!$C$9)),1,0))</x:f>
      </x:c>
      <x:c r="AA20" s="14" t="str">
        <x:f>IF(A20="","",IF(AND(AND('Metrics'!$C$6&lt;&gt;"",C20='Metrics'!$C$6,ISNUMBER('Metrics'!$C$9),ISNUMBER(D20),D20&lt;='Metrics'!$C$9,NOT(AND(ISNUMBER(S20),S20&lt;='Metrics'!$C$9,T20&lt;&gt;""))),ISNUMBER(I20),I20&lt;='Metrics'!$C$9,OR(J20="",J20&gt;'Metrics'!$C$9)),1,0))</x:f>
      </x:c>
      <x:c r="AB20" s="14" t="str">
        <x:f>IF(A20="","",IF(AND(AND('Metrics'!$C$6&lt;&gt;"",C20='Metrics'!$C$6,ISNUMBER('Metrics'!$C$9),ISNUMBER(D20),D20&lt;='Metrics'!$C$9,NOT(AND(ISNUMBER(S20),S20&lt;='Metrics'!$C$9,T20&lt;&gt;""))),ISNUMBER(J20),J20&lt;='Metrics'!$C$9,OR(L20="",L20&gt;'Metrics'!$C$9)),1,0))</x:f>
      </x:c>
      <x:c r="AC20" s="14" t="str">
        <x:f>IF(Y20=1,MAX(0,'Metrics'!$C$9-D20),"")</x:f>
      </x:c>
      <x:c r="AD20" s="14" t="str">
        <x:f>IF(AB20=1,MAX(0,'Metrics'!$C$9-J20),"")</x:f>
      </x:c>
      <x:c r="AE20" s="14" t="str">
        <x:f>IF(A20="","",IF(OR(COUNTIF($A$8:$A$207,A20)&gt;1,B20="",C20="",NOT(ISNUMBER(D20)),AND(E20&lt;&gt;"",NOT(ISNUMBER(F20))),AND(G20&lt;&gt;"",OR(E20="",NOT(ISNUMBER(H20)))),AND(J20&lt;&gt;"",I20=""),AND(L20&lt;&gt;"",OR(J20="",NOT(ISNUMBER(M20)))),AND(S20&lt;&gt;"",OR(T20="",NOT(ISNUMBER(U20)))),AND(P20&lt;&gt;"",O20=""),AND(OR(P20="Accepted",P20="Declined"),Q20=""),AND(R20&lt;&gt;"",P20&lt;&gt;"Accepted"),AND(ISNUMBER(F20),F20&lt;0),AND(ISNUMBER(M20),M20&lt;0),AND(ISNUMBER(U20),U20&lt;0),AND(D20&lt;&gt;"",NOT(ISNUMBER(D20))),AND(E20&lt;&gt;"",NOT(ISNUMBER(E20))),AND(G20&lt;&gt;"",NOT(ISNUMBER(G20))),AND(H20&lt;&gt;"",NOT(ISNUMBER(H20))),AND(I20&lt;&gt;"",NOT(ISNUMBER(I20))),AND(J20&lt;&gt;"",NOT(ISNUMBER(J20))),AND(L20&lt;&gt;"",NOT(ISNUMBER(L20))),AND(N20&lt;&gt;"",NOT(ISNUMBER(N20))),AND(O20&lt;&gt;"",NOT(ISNUMBER(O20))),AND(Q20&lt;&gt;"",NOT(ISNUMBER(Q20))),AND(R20&lt;&gt;"",NOT(ISNUMBER(R20))),AND(S20&lt;&gt;"",NOT(ISNUMBER(S20))),AND(ISNUMBER(E20),ISNUMBER(D20),E20&lt;D20),AND(ISNUMBER(G20),ISNUMBER(E20),G20&lt;E20),AND(ISNUMBER(H20),ISNUMBER(G20),H20&lt;G20),AND(ISNUMBER(I20),ISNUMBER(G20),I20&lt;G20),AND(ISNUMBER(J20),ISNUMBER(I20),J20&lt;I20),AND(ISNUMBER(L20),ISNUMBER(J20),L20&lt;J20),AND(ISNUMBER(Q20),ISNUMBER(O20),Q20&lt;O20),AND(ISNUMBER(R20),ISNUMBER(Q20),R20&lt;Q20)),1,0))</x:f>
      </x:c>
      <x:c r="AF20" s="14" t="str">
        <x:f>IF(A20="","",IF(AND(ISNUMBER(S20),S20&lt;='Metrics'!$C$9,T20&lt;&gt;""),1,0))</x:f>
      </x:c>
    </x:row>
    <x:row r="21" ht="24" customHeight="1">
      <x:c r="A21" s="10"/>
      <x:c r="B21" s="10"/>
      <x:c r="C21" s="10"/>
      <x:c r="D21" s="12"/>
      <x:c r="E21" s="12"/>
      <x:c r="F21" s="13"/>
      <x:c r="G21" s="12"/>
      <x:c r="H21" s="12"/>
      <x:c r="I21" s="12"/>
      <x:c r="J21" s="12"/>
      <x:c r="K21" s="13"/>
      <x:c r="L21" s="12"/>
      <x:c r="M21" s="13"/>
      <x:c r="N21" s="12"/>
      <x:c r="O21" s="12"/>
      <x:c r="P21" s="10"/>
      <x:c r="Q21" s="12"/>
      <x:c r="R21" s="12"/>
      <x:c r="S21" s="12"/>
      <x:c r="T21" s="10"/>
      <x:c r="U21" s="13"/>
      <x:c r="V21" s="14" t="str">
        <x:f>IF(A21="","",IF(AND('Metrics'!$C$6&lt;&gt;"",C21='Metrics'!$C$6,ISNUMBER(D21),ISNUMBER('Metrics'!$C$7),ISNUMBER('Metrics'!$C$8),D21&gt;='Metrics'!$C$7,D21&lt;='Metrics'!$C$8),1,0))</x:f>
      </x:c>
      <x:c r="W21" s="14" t="str">
        <x:f>IF(A21="","",IF(AND(V21=1,ISNUMBER(G21),G21&lt;='Metrics'!$C$9,ISNUMBER(H21),H21&lt;='Metrics'!$C$9),1,0))</x:f>
      </x:c>
      <x:c r="X21" s="14" t="str">
        <x:f>IF(A21="","",IF(COUNTIFS('Your interviews'!$B$8:$B$307,A21,'Your interviews'!$E$8:$E$307,"Completed",'Your interviews'!$D$8:$D$307,"&lt;="&amp;'Metrics'!$C$9)&gt;0,1,0))</x:f>
      </x:c>
      <x:c r="Y21" s="14" t="str">
        <x:f>IF(A21="","",IF(AND(AND('Metrics'!$C$6&lt;&gt;"",C21='Metrics'!$C$6,ISNUMBER('Metrics'!$C$9),ISNUMBER(D21),D21&lt;='Metrics'!$C$9,NOT(AND(ISNUMBER(S21),S21&lt;='Metrics'!$C$9,T21&lt;&gt;""))),OR(E21="",E21&gt;'Metrics'!$C$9)),1,0))</x:f>
      </x:c>
      <x:c r="Z21" s="14" t="str">
        <x:f>IF(A21="","",IF(AND(AND('Metrics'!$C$6&lt;&gt;"",C21='Metrics'!$C$6,ISNUMBER('Metrics'!$C$9),ISNUMBER(D21),D21&lt;='Metrics'!$C$9,NOT(AND(ISNUMBER(S21),S21&lt;='Metrics'!$C$9,T21&lt;&gt;""))),ISNUMBER(G21),G21&lt;='Metrics'!$C$9,OR(I21="",I21&gt;'Metrics'!$C$9)),1,0))</x:f>
      </x:c>
      <x:c r="AA21" s="14" t="str">
        <x:f>IF(A21="","",IF(AND(AND('Metrics'!$C$6&lt;&gt;"",C21='Metrics'!$C$6,ISNUMBER('Metrics'!$C$9),ISNUMBER(D21),D21&lt;='Metrics'!$C$9,NOT(AND(ISNUMBER(S21),S21&lt;='Metrics'!$C$9,T21&lt;&gt;""))),ISNUMBER(I21),I21&lt;='Metrics'!$C$9,OR(J21="",J21&gt;'Metrics'!$C$9)),1,0))</x:f>
      </x:c>
      <x:c r="AB21" s="14" t="str">
        <x:f>IF(A21="","",IF(AND(AND('Metrics'!$C$6&lt;&gt;"",C21='Metrics'!$C$6,ISNUMBER('Metrics'!$C$9),ISNUMBER(D21),D21&lt;='Metrics'!$C$9,NOT(AND(ISNUMBER(S21),S21&lt;='Metrics'!$C$9,T21&lt;&gt;""))),ISNUMBER(J21),J21&lt;='Metrics'!$C$9,OR(L21="",L21&gt;'Metrics'!$C$9)),1,0))</x:f>
      </x:c>
      <x:c r="AC21" s="14" t="str">
        <x:f>IF(Y21=1,MAX(0,'Metrics'!$C$9-D21),"")</x:f>
      </x:c>
      <x:c r="AD21" s="14" t="str">
        <x:f>IF(AB21=1,MAX(0,'Metrics'!$C$9-J21),"")</x:f>
      </x:c>
      <x:c r="AE21" s="14" t="str">
        <x:f>IF(A21="","",IF(OR(COUNTIF($A$8:$A$207,A21)&gt;1,B21="",C21="",NOT(ISNUMBER(D21)),AND(E21&lt;&gt;"",NOT(ISNUMBER(F21))),AND(G21&lt;&gt;"",OR(E21="",NOT(ISNUMBER(H21)))),AND(J21&lt;&gt;"",I21=""),AND(L21&lt;&gt;"",OR(J21="",NOT(ISNUMBER(M21)))),AND(S21&lt;&gt;"",OR(T21="",NOT(ISNUMBER(U21)))),AND(P21&lt;&gt;"",O21=""),AND(OR(P21="Accepted",P21="Declined"),Q21=""),AND(R21&lt;&gt;"",P21&lt;&gt;"Accepted"),AND(ISNUMBER(F21),F21&lt;0),AND(ISNUMBER(M21),M21&lt;0),AND(ISNUMBER(U21),U21&lt;0),AND(D21&lt;&gt;"",NOT(ISNUMBER(D21))),AND(E21&lt;&gt;"",NOT(ISNUMBER(E21))),AND(G21&lt;&gt;"",NOT(ISNUMBER(G21))),AND(H21&lt;&gt;"",NOT(ISNUMBER(H21))),AND(I21&lt;&gt;"",NOT(ISNUMBER(I21))),AND(J21&lt;&gt;"",NOT(ISNUMBER(J21))),AND(L21&lt;&gt;"",NOT(ISNUMBER(L21))),AND(N21&lt;&gt;"",NOT(ISNUMBER(N21))),AND(O21&lt;&gt;"",NOT(ISNUMBER(O21))),AND(Q21&lt;&gt;"",NOT(ISNUMBER(Q21))),AND(R21&lt;&gt;"",NOT(ISNUMBER(R21))),AND(S21&lt;&gt;"",NOT(ISNUMBER(S21))),AND(ISNUMBER(E21),ISNUMBER(D21),E21&lt;D21),AND(ISNUMBER(G21),ISNUMBER(E21),G21&lt;E21),AND(ISNUMBER(H21),ISNUMBER(G21),H21&lt;G21),AND(ISNUMBER(I21),ISNUMBER(G21),I21&lt;G21),AND(ISNUMBER(J21),ISNUMBER(I21),J21&lt;I21),AND(ISNUMBER(L21),ISNUMBER(J21),L21&lt;J21),AND(ISNUMBER(Q21),ISNUMBER(O21),Q21&lt;O21),AND(ISNUMBER(R21),ISNUMBER(Q21),R21&lt;Q21)),1,0))</x:f>
      </x:c>
      <x:c r="AF21" s="14" t="str">
        <x:f>IF(A21="","",IF(AND(ISNUMBER(S21),S21&lt;='Metrics'!$C$9,T21&lt;&gt;""),1,0))</x:f>
      </x:c>
    </x:row>
    <x:row r="22" ht="24" customHeight="1">
      <x:c r="A22" s="10"/>
      <x:c r="B22" s="10"/>
      <x:c r="C22" s="10"/>
      <x:c r="D22" s="12"/>
      <x:c r="E22" s="12"/>
      <x:c r="F22" s="13"/>
      <x:c r="G22" s="12"/>
      <x:c r="H22" s="12"/>
      <x:c r="I22" s="12"/>
      <x:c r="J22" s="12"/>
      <x:c r="K22" s="13"/>
      <x:c r="L22" s="12"/>
      <x:c r="M22" s="13"/>
      <x:c r="N22" s="12"/>
      <x:c r="O22" s="12"/>
      <x:c r="P22" s="10"/>
      <x:c r="Q22" s="12"/>
      <x:c r="R22" s="12"/>
      <x:c r="S22" s="12"/>
      <x:c r="T22" s="10"/>
      <x:c r="U22" s="13"/>
      <x:c r="V22" s="14" t="str">
        <x:f>IF(A22="","",IF(AND('Metrics'!$C$6&lt;&gt;"",C22='Metrics'!$C$6,ISNUMBER(D22),ISNUMBER('Metrics'!$C$7),ISNUMBER('Metrics'!$C$8),D22&gt;='Metrics'!$C$7,D22&lt;='Metrics'!$C$8),1,0))</x:f>
      </x:c>
      <x:c r="W22" s="14" t="str">
        <x:f>IF(A22="","",IF(AND(V22=1,ISNUMBER(G22),G22&lt;='Metrics'!$C$9,ISNUMBER(H22),H22&lt;='Metrics'!$C$9),1,0))</x:f>
      </x:c>
      <x:c r="X22" s="14" t="str">
        <x:f>IF(A22="","",IF(COUNTIFS('Your interviews'!$B$8:$B$307,A22,'Your interviews'!$E$8:$E$307,"Completed",'Your interviews'!$D$8:$D$307,"&lt;="&amp;'Metrics'!$C$9)&gt;0,1,0))</x:f>
      </x:c>
      <x:c r="Y22" s="14" t="str">
        <x:f>IF(A22="","",IF(AND(AND('Metrics'!$C$6&lt;&gt;"",C22='Metrics'!$C$6,ISNUMBER('Metrics'!$C$9),ISNUMBER(D22),D22&lt;='Metrics'!$C$9,NOT(AND(ISNUMBER(S22),S22&lt;='Metrics'!$C$9,T22&lt;&gt;""))),OR(E22="",E22&gt;'Metrics'!$C$9)),1,0))</x:f>
      </x:c>
      <x:c r="Z22" s="14" t="str">
        <x:f>IF(A22="","",IF(AND(AND('Metrics'!$C$6&lt;&gt;"",C22='Metrics'!$C$6,ISNUMBER('Metrics'!$C$9),ISNUMBER(D22),D22&lt;='Metrics'!$C$9,NOT(AND(ISNUMBER(S22),S22&lt;='Metrics'!$C$9,T22&lt;&gt;""))),ISNUMBER(G22),G22&lt;='Metrics'!$C$9,OR(I22="",I22&gt;'Metrics'!$C$9)),1,0))</x:f>
      </x:c>
      <x:c r="AA22" s="14" t="str">
        <x:f>IF(A22="","",IF(AND(AND('Metrics'!$C$6&lt;&gt;"",C22='Metrics'!$C$6,ISNUMBER('Metrics'!$C$9),ISNUMBER(D22),D22&lt;='Metrics'!$C$9,NOT(AND(ISNUMBER(S22),S22&lt;='Metrics'!$C$9,T22&lt;&gt;""))),ISNUMBER(I22),I22&lt;='Metrics'!$C$9,OR(J22="",J22&gt;'Metrics'!$C$9)),1,0))</x:f>
      </x:c>
      <x:c r="AB22" s="14" t="str">
        <x:f>IF(A22="","",IF(AND(AND('Metrics'!$C$6&lt;&gt;"",C22='Metrics'!$C$6,ISNUMBER('Metrics'!$C$9),ISNUMBER(D22),D22&lt;='Metrics'!$C$9,NOT(AND(ISNUMBER(S22),S22&lt;='Metrics'!$C$9,T22&lt;&gt;""))),ISNUMBER(J22),J22&lt;='Metrics'!$C$9,OR(L22="",L22&gt;'Metrics'!$C$9)),1,0))</x:f>
      </x:c>
      <x:c r="AC22" s="14" t="str">
        <x:f>IF(Y22=1,MAX(0,'Metrics'!$C$9-D22),"")</x:f>
      </x:c>
      <x:c r="AD22" s="14" t="str">
        <x:f>IF(AB22=1,MAX(0,'Metrics'!$C$9-J22),"")</x:f>
      </x:c>
      <x:c r="AE22" s="14" t="str">
        <x:f>IF(A22="","",IF(OR(COUNTIF($A$8:$A$207,A22)&gt;1,B22="",C22="",NOT(ISNUMBER(D22)),AND(E22&lt;&gt;"",NOT(ISNUMBER(F22))),AND(G22&lt;&gt;"",OR(E22="",NOT(ISNUMBER(H22)))),AND(J22&lt;&gt;"",I22=""),AND(L22&lt;&gt;"",OR(J22="",NOT(ISNUMBER(M22)))),AND(S22&lt;&gt;"",OR(T22="",NOT(ISNUMBER(U22)))),AND(P22&lt;&gt;"",O22=""),AND(OR(P22="Accepted",P22="Declined"),Q22=""),AND(R22&lt;&gt;"",P22&lt;&gt;"Accepted"),AND(ISNUMBER(F22),F22&lt;0),AND(ISNUMBER(M22),M22&lt;0),AND(ISNUMBER(U22),U22&lt;0),AND(D22&lt;&gt;"",NOT(ISNUMBER(D22))),AND(E22&lt;&gt;"",NOT(ISNUMBER(E22))),AND(G22&lt;&gt;"",NOT(ISNUMBER(G22))),AND(H22&lt;&gt;"",NOT(ISNUMBER(H22))),AND(I22&lt;&gt;"",NOT(ISNUMBER(I22))),AND(J22&lt;&gt;"",NOT(ISNUMBER(J22))),AND(L22&lt;&gt;"",NOT(ISNUMBER(L22))),AND(N22&lt;&gt;"",NOT(ISNUMBER(N22))),AND(O22&lt;&gt;"",NOT(ISNUMBER(O22))),AND(Q22&lt;&gt;"",NOT(ISNUMBER(Q22))),AND(R22&lt;&gt;"",NOT(ISNUMBER(R22))),AND(S22&lt;&gt;"",NOT(ISNUMBER(S22))),AND(ISNUMBER(E22),ISNUMBER(D22),E22&lt;D22),AND(ISNUMBER(G22),ISNUMBER(E22),G22&lt;E22),AND(ISNUMBER(H22),ISNUMBER(G22),H22&lt;G22),AND(ISNUMBER(I22),ISNUMBER(G22),I22&lt;G22),AND(ISNUMBER(J22),ISNUMBER(I22),J22&lt;I22),AND(ISNUMBER(L22),ISNUMBER(J22),L22&lt;J22),AND(ISNUMBER(Q22),ISNUMBER(O22),Q22&lt;O22),AND(ISNUMBER(R22),ISNUMBER(Q22),R22&lt;Q22)),1,0))</x:f>
      </x:c>
      <x:c r="AF22" s="14" t="str">
        <x:f>IF(A22="","",IF(AND(ISNUMBER(S22),S22&lt;='Metrics'!$C$9,T22&lt;&gt;""),1,0))</x:f>
      </x:c>
    </x:row>
    <x:row r="23" ht="24" customHeight="1">
      <x:c r="A23" s="10"/>
      <x:c r="B23" s="10"/>
      <x:c r="C23" s="10"/>
      <x:c r="D23" s="12"/>
      <x:c r="E23" s="12"/>
      <x:c r="F23" s="13"/>
      <x:c r="G23" s="12"/>
      <x:c r="H23" s="12"/>
      <x:c r="I23" s="12"/>
      <x:c r="J23" s="12"/>
      <x:c r="K23" s="13"/>
      <x:c r="L23" s="12"/>
      <x:c r="M23" s="13"/>
      <x:c r="N23" s="12"/>
      <x:c r="O23" s="12"/>
      <x:c r="P23" s="10"/>
      <x:c r="Q23" s="12"/>
      <x:c r="R23" s="12"/>
      <x:c r="S23" s="12"/>
      <x:c r="T23" s="10"/>
      <x:c r="U23" s="13"/>
      <x:c r="V23" s="14" t="str">
        <x:f>IF(A23="","",IF(AND('Metrics'!$C$6&lt;&gt;"",C23='Metrics'!$C$6,ISNUMBER(D23),ISNUMBER('Metrics'!$C$7),ISNUMBER('Metrics'!$C$8),D23&gt;='Metrics'!$C$7,D23&lt;='Metrics'!$C$8),1,0))</x:f>
      </x:c>
      <x:c r="W23" s="14" t="str">
        <x:f>IF(A23="","",IF(AND(V23=1,ISNUMBER(G23),G23&lt;='Metrics'!$C$9,ISNUMBER(H23),H23&lt;='Metrics'!$C$9),1,0))</x:f>
      </x:c>
      <x:c r="X23" s="14" t="str">
        <x:f>IF(A23="","",IF(COUNTIFS('Your interviews'!$B$8:$B$307,A23,'Your interviews'!$E$8:$E$307,"Completed",'Your interviews'!$D$8:$D$307,"&lt;="&amp;'Metrics'!$C$9)&gt;0,1,0))</x:f>
      </x:c>
      <x:c r="Y23" s="14" t="str">
        <x:f>IF(A23="","",IF(AND(AND('Metrics'!$C$6&lt;&gt;"",C23='Metrics'!$C$6,ISNUMBER('Metrics'!$C$9),ISNUMBER(D23),D23&lt;='Metrics'!$C$9,NOT(AND(ISNUMBER(S23),S23&lt;='Metrics'!$C$9,T23&lt;&gt;""))),OR(E23="",E23&gt;'Metrics'!$C$9)),1,0))</x:f>
      </x:c>
      <x:c r="Z23" s="14" t="str">
        <x:f>IF(A23="","",IF(AND(AND('Metrics'!$C$6&lt;&gt;"",C23='Metrics'!$C$6,ISNUMBER('Metrics'!$C$9),ISNUMBER(D23),D23&lt;='Metrics'!$C$9,NOT(AND(ISNUMBER(S23),S23&lt;='Metrics'!$C$9,T23&lt;&gt;""))),ISNUMBER(G23),G23&lt;='Metrics'!$C$9,OR(I23="",I23&gt;'Metrics'!$C$9)),1,0))</x:f>
      </x:c>
      <x:c r="AA23" s="14" t="str">
        <x:f>IF(A23="","",IF(AND(AND('Metrics'!$C$6&lt;&gt;"",C23='Metrics'!$C$6,ISNUMBER('Metrics'!$C$9),ISNUMBER(D23),D23&lt;='Metrics'!$C$9,NOT(AND(ISNUMBER(S23),S23&lt;='Metrics'!$C$9,T23&lt;&gt;""))),ISNUMBER(I23),I23&lt;='Metrics'!$C$9,OR(J23="",J23&gt;'Metrics'!$C$9)),1,0))</x:f>
      </x:c>
      <x:c r="AB23" s="14" t="str">
        <x:f>IF(A23="","",IF(AND(AND('Metrics'!$C$6&lt;&gt;"",C23='Metrics'!$C$6,ISNUMBER('Metrics'!$C$9),ISNUMBER(D23),D23&lt;='Metrics'!$C$9,NOT(AND(ISNUMBER(S23),S23&lt;='Metrics'!$C$9,T23&lt;&gt;""))),ISNUMBER(J23),J23&lt;='Metrics'!$C$9,OR(L23="",L23&gt;'Metrics'!$C$9)),1,0))</x:f>
      </x:c>
      <x:c r="AC23" s="14" t="str">
        <x:f>IF(Y23=1,MAX(0,'Metrics'!$C$9-D23),"")</x:f>
      </x:c>
      <x:c r="AD23" s="14" t="str">
        <x:f>IF(AB23=1,MAX(0,'Metrics'!$C$9-J23),"")</x:f>
      </x:c>
      <x:c r="AE23" s="14" t="str">
        <x:f>IF(A23="","",IF(OR(COUNTIF($A$8:$A$207,A23)&gt;1,B23="",C23="",NOT(ISNUMBER(D23)),AND(E23&lt;&gt;"",NOT(ISNUMBER(F23))),AND(G23&lt;&gt;"",OR(E23="",NOT(ISNUMBER(H23)))),AND(J23&lt;&gt;"",I23=""),AND(L23&lt;&gt;"",OR(J23="",NOT(ISNUMBER(M23)))),AND(S23&lt;&gt;"",OR(T23="",NOT(ISNUMBER(U23)))),AND(P23&lt;&gt;"",O23=""),AND(OR(P23="Accepted",P23="Declined"),Q23=""),AND(R23&lt;&gt;"",P23&lt;&gt;"Accepted"),AND(ISNUMBER(F23),F23&lt;0),AND(ISNUMBER(M23),M23&lt;0),AND(ISNUMBER(U23),U23&lt;0),AND(D23&lt;&gt;"",NOT(ISNUMBER(D23))),AND(E23&lt;&gt;"",NOT(ISNUMBER(E23))),AND(G23&lt;&gt;"",NOT(ISNUMBER(G23))),AND(H23&lt;&gt;"",NOT(ISNUMBER(H23))),AND(I23&lt;&gt;"",NOT(ISNUMBER(I23))),AND(J23&lt;&gt;"",NOT(ISNUMBER(J23))),AND(L23&lt;&gt;"",NOT(ISNUMBER(L23))),AND(N23&lt;&gt;"",NOT(ISNUMBER(N23))),AND(O23&lt;&gt;"",NOT(ISNUMBER(O23))),AND(Q23&lt;&gt;"",NOT(ISNUMBER(Q23))),AND(R23&lt;&gt;"",NOT(ISNUMBER(R23))),AND(S23&lt;&gt;"",NOT(ISNUMBER(S23))),AND(ISNUMBER(E23),ISNUMBER(D23),E23&lt;D23),AND(ISNUMBER(G23),ISNUMBER(E23),G23&lt;E23),AND(ISNUMBER(H23),ISNUMBER(G23),H23&lt;G23),AND(ISNUMBER(I23),ISNUMBER(G23),I23&lt;G23),AND(ISNUMBER(J23),ISNUMBER(I23),J23&lt;I23),AND(ISNUMBER(L23),ISNUMBER(J23),L23&lt;J23),AND(ISNUMBER(Q23),ISNUMBER(O23),Q23&lt;O23),AND(ISNUMBER(R23),ISNUMBER(Q23),R23&lt;Q23)),1,0))</x:f>
      </x:c>
      <x:c r="AF23" s="14" t="str">
        <x:f>IF(A23="","",IF(AND(ISNUMBER(S23),S23&lt;='Metrics'!$C$9,T23&lt;&gt;""),1,0))</x:f>
      </x:c>
    </x:row>
    <x:row r="24" ht="24" customHeight="1">
      <x:c r="A24" s="10"/>
      <x:c r="B24" s="10"/>
      <x:c r="C24" s="10"/>
      <x:c r="D24" s="12"/>
      <x:c r="E24" s="12"/>
      <x:c r="F24" s="13"/>
      <x:c r="G24" s="12"/>
      <x:c r="H24" s="12"/>
      <x:c r="I24" s="12"/>
      <x:c r="J24" s="12"/>
      <x:c r="K24" s="13"/>
      <x:c r="L24" s="12"/>
      <x:c r="M24" s="13"/>
      <x:c r="N24" s="12"/>
      <x:c r="O24" s="12"/>
      <x:c r="P24" s="10"/>
      <x:c r="Q24" s="12"/>
      <x:c r="R24" s="12"/>
      <x:c r="S24" s="12"/>
      <x:c r="T24" s="10"/>
      <x:c r="U24" s="13"/>
      <x:c r="V24" s="14" t="str">
        <x:f>IF(A24="","",IF(AND('Metrics'!$C$6&lt;&gt;"",C24='Metrics'!$C$6,ISNUMBER(D24),ISNUMBER('Metrics'!$C$7),ISNUMBER('Metrics'!$C$8),D24&gt;='Metrics'!$C$7,D24&lt;='Metrics'!$C$8),1,0))</x:f>
      </x:c>
      <x:c r="W24" s="14" t="str">
        <x:f>IF(A24="","",IF(AND(V24=1,ISNUMBER(G24),G24&lt;='Metrics'!$C$9,ISNUMBER(H24),H24&lt;='Metrics'!$C$9),1,0))</x:f>
      </x:c>
      <x:c r="X24" s="14" t="str">
        <x:f>IF(A24="","",IF(COUNTIFS('Your interviews'!$B$8:$B$307,A24,'Your interviews'!$E$8:$E$307,"Completed",'Your interviews'!$D$8:$D$307,"&lt;="&amp;'Metrics'!$C$9)&gt;0,1,0))</x:f>
      </x:c>
      <x:c r="Y24" s="14" t="str">
        <x:f>IF(A24="","",IF(AND(AND('Metrics'!$C$6&lt;&gt;"",C24='Metrics'!$C$6,ISNUMBER('Metrics'!$C$9),ISNUMBER(D24),D24&lt;='Metrics'!$C$9,NOT(AND(ISNUMBER(S24),S24&lt;='Metrics'!$C$9,T24&lt;&gt;""))),OR(E24="",E24&gt;'Metrics'!$C$9)),1,0))</x:f>
      </x:c>
      <x:c r="Z24" s="14" t="str">
        <x:f>IF(A24="","",IF(AND(AND('Metrics'!$C$6&lt;&gt;"",C24='Metrics'!$C$6,ISNUMBER('Metrics'!$C$9),ISNUMBER(D24),D24&lt;='Metrics'!$C$9,NOT(AND(ISNUMBER(S24),S24&lt;='Metrics'!$C$9,T24&lt;&gt;""))),ISNUMBER(G24),G24&lt;='Metrics'!$C$9,OR(I24="",I24&gt;'Metrics'!$C$9)),1,0))</x:f>
      </x:c>
      <x:c r="AA24" s="14" t="str">
        <x:f>IF(A24="","",IF(AND(AND('Metrics'!$C$6&lt;&gt;"",C24='Metrics'!$C$6,ISNUMBER('Metrics'!$C$9),ISNUMBER(D24),D24&lt;='Metrics'!$C$9,NOT(AND(ISNUMBER(S24),S24&lt;='Metrics'!$C$9,T24&lt;&gt;""))),ISNUMBER(I24),I24&lt;='Metrics'!$C$9,OR(J24="",J24&gt;'Metrics'!$C$9)),1,0))</x:f>
      </x:c>
      <x:c r="AB24" s="14" t="str">
        <x:f>IF(A24="","",IF(AND(AND('Metrics'!$C$6&lt;&gt;"",C24='Metrics'!$C$6,ISNUMBER('Metrics'!$C$9),ISNUMBER(D24),D24&lt;='Metrics'!$C$9,NOT(AND(ISNUMBER(S24),S24&lt;='Metrics'!$C$9,T24&lt;&gt;""))),ISNUMBER(J24),J24&lt;='Metrics'!$C$9,OR(L24="",L24&gt;'Metrics'!$C$9)),1,0))</x:f>
      </x:c>
      <x:c r="AC24" s="14" t="str">
        <x:f>IF(Y24=1,MAX(0,'Metrics'!$C$9-D24),"")</x:f>
      </x:c>
      <x:c r="AD24" s="14" t="str">
        <x:f>IF(AB24=1,MAX(0,'Metrics'!$C$9-J24),"")</x:f>
      </x:c>
      <x:c r="AE24" s="14" t="str">
        <x:f>IF(A24="","",IF(OR(COUNTIF($A$8:$A$207,A24)&gt;1,B24="",C24="",NOT(ISNUMBER(D24)),AND(E24&lt;&gt;"",NOT(ISNUMBER(F24))),AND(G24&lt;&gt;"",OR(E24="",NOT(ISNUMBER(H24)))),AND(J24&lt;&gt;"",I24=""),AND(L24&lt;&gt;"",OR(J24="",NOT(ISNUMBER(M24)))),AND(S24&lt;&gt;"",OR(T24="",NOT(ISNUMBER(U24)))),AND(P24&lt;&gt;"",O24=""),AND(OR(P24="Accepted",P24="Declined"),Q24=""),AND(R24&lt;&gt;"",P24&lt;&gt;"Accepted"),AND(ISNUMBER(F24),F24&lt;0),AND(ISNUMBER(M24),M24&lt;0),AND(ISNUMBER(U24),U24&lt;0),AND(D24&lt;&gt;"",NOT(ISNUMBER(D24))),AND(E24&lt;&gt;"",NOT(ISNUMBER(E24))),AND(G24&lt;&gt;"",NOT(ISNUMBER(G24))),AND(H24&lt;&gt;"",NOT(ISNUMBER(H24))),AND(I24&lt;&gt;"",NOT(ISNUMBER(I24))),AND(J24&lt;&gt;"",NOT(ISNUMBER(J24))),AND(L24&lt;&gt;"",NOT(ISNUMBER(L24))),AND(N24&lt;&gt;"",NOT(ISNUMBER(N24))),AND(O24&lt;&gt;"",NOT(ISNUMBER(O24))),AND(Q24&lt;&gt;"",NOT(ISNUMBER(Q24))),AND(R24&lt;&gt;"",NOT(ISNUMBER(R24))),AND(S24&lt;&gt;"",NOT(ISNUMBER(S24))),AND(ISNUMBER(E24),ISNUMBER(D24),E24&lt;D24),AND(ISNUMBER(G24),ISNUMBER(E24),G24&lt;E24),AND(ISNUMBER(H24),ISNUMBER(G24),H24&lt;G24),AND(ISNUMBER(I24),ISNUMBER(G24),I24&lt;G24),AND(ISNUMBER(J24),ISNUMBER(I24),J24&lt;I24),AND(ISNUMBER(L24),ISNUMBER(J24),L24&lt;J24),AND(ISNUMBER(Q24),ISNUMBER(O24),Q24&lt;O24),AND(ISNUMBER(R24),ISNUMBER(Q24),R24&lt;Q24)),1,0))</x:f>
      </x:c>
      <x:c r="AF24" s="14" t="str">
        <x:f>IF(A24="","",IF(AND(ISNUMBER(S24),S24&lt;='Metrics'!$C$9,T24&lt;&gt;""),1,0))</x:f>
      </x:c>
    </x:row>
    <x:row r="25" ht="24" customHeight="1">
      <x:c r="A25" s="10"/>
      <x:c r="B25" s="10"/>
      <x:c r="C25" s="10"/>
      <x:c r="D25" s="12"/>
      <x:c r="E25" s="12"/>
      <x:c r="F25" s="13"/>
      <x:c r="G25" s="12"/>
      <x:c r="H25" s="12"/>
      <x:c r="I25" s="12"/>
      <x:c r="J25" s="12"/>
      <x:c r="K25" s="13"/>
      <x:c r="L25" s="12"/>
      <x:c r="M25" s="13"/>
      <x:c r="N25" s="12"/>
      <x:c r="O25" s="12"/>
      <x:c r="P25" s="10"/>
      <x:c r="Q25" s="12"/>
      <x:c r="R25" s="12"/>
      <x:c r="S25" s="12"/>
      <x:c r="T25" s="10"/>
      <x:c r="U25" s="13"/>
      <x:c r="V25" s="14" t="str">
        <x:f>IF(A25="","",IF(AND('Metrics'!$C$6&lt;&gt;"",C25='Metrics'!$C$6,ISNUMBER(D25),ISNUMBER('Metrics'!$C$7),ISNUMBER('Metrics'!$C$8),D25&gt;='Metrics'!$C$7,D25&lt;='Metrics'!$C$8),1,0))</x:f>
      </x:c>
      <x:c r="W25" s="14" t="str">
        <x:f>IF(A25="","",IF(AND(V25=1,ISNUMBER(G25),G25&lt;='Metrics'!$C$9,ISNUMBER(H25),H25&lt;='Metrics'!$C$9),1,0))</x:f>
      </x:c>
      <x:c r="X25" s="14" t="str">
        <x:f>IF(A25="","",IF(COUNTIFS('Your interviews'!$B$8:$B$307,A25,'Your interviews'!$E$8:$E$307,"Completed",'Your interviews'!$D$8:$D$307,"&lt;="&amp;'Metrics'!$C$9)&gt;0,1,0))</x:f>
      </x:c>
      <x:c r="Y25" s="14" t="str">
        <x:f>IF(A25="","",IF(AND(AND('Metrics'!$C$6&lt;&gt;"",C25='Metrics'!$C$6,ISNUMBER('Metrics'!$C$9),ISNUMBER(D25),D25&lt;='Metrics'!$C$9,NOT(AND(ISNUMBER(S25),S25&lt;='Metrics'!$C$9,T25&lt;&gt;""))),OR(E25="",E25&gt;'Metrics'!$C$9)),1,0))</x:f>
      </x:c>
      <x:c r="Z25" s="14" t="str">
        <x:f>IF(A25="","",IF(AND(AND('Metrics'!$C$6&lt;&gt;"",C25='Metrics'!$C$6,ISNUMBER('Metrics'!$C$9),ISNUMBER(D25),D25&lt;='Metrics'!$C$9,NOT(AND(ISNUMBER(S25),S25&lt;='Metrics'!$C$9,T25&lt;&gt;""))),ISNUMBER(G25),G25&lt;='Metrics'!$C$9,OR(I25="",I25&gt;'Metrics'!$C$9)),1,0))</x:f>
      </x:c>
      <x:c r="AA25" s="14" t="str">
        <x:f>IF(A25="","",IF(AND(AND('Metrics'!$C$6&lt;&gt;"",C25='Metrics'!$C$6,ISNUMBER('Metrics'!$C$9),ISNUMBER(D25),D25&lt;='Metrics'!$C$9,NOT(AND(ISNUMBER(S25),S25&lt;='Metrics'!$C$9,T25&lt;&gt;""))),ISNUMBER(I25),I25&lt;='Metrics'!$C$9,OR(J25="",J25&gt;'Metrics'!$C$9)),1,0))</x:f>
      </x:c>
      <x:c r="AB25" s="14" t="str">
        <x:f>IF(A25="","",IF(AND(AND('Metrics'!$C$6&lt;&gt;"",C25='Metrics'!$C$6,ISNUMBER('Metrics'!$C$9),ISNUMBER(D25),D25&lt;='Metrics'!$C$9,NOT(AND(ISNUMBER(S25),S25&lt;='Metrics'!$C$9,T25&lt;&gt;""))),ISNUMBER(J25),J25&lt;='Metrics'!$C$9,OR(L25="",L25&gt;'Metrics'!$C$9)),1,0))</x:f>
      </x:c>
      <x:c r="AC25" s="14" t="str">
        <x:f>IF(Y25=1,MAX(0,'Metrics'!$C$9-D25),"")</x:f>
      </x:c>
      <x:c r="AD25" s="14" t="str">
        <x:f>IF(AB25=1,MAX(0,'Metrics'!$C$9-J25),"")</x:f>
      </x:c>
      <x:c r="AE25" s="14" t="str">
        <x:f>IF(A25="","",IF(OR(COUNTIF($A$8:$A$207,A25)&gt;1,B25="",C25="",NOT(ISNUMBER(D25)),AND(E25&lt;&gt;"",NOT(ISNUMBER(F25))),AND(G25&lt;&gt;"",OR(E25="",NOT(ISNUMBER(H25)))),AND(J25&lt;&gt;"",I25=""),AND(L25&lt;&gt;"",OR(J25="",NOT(ISNUMBER(M25)))),AND(S25&lt;&gt;"",OR(T25="",NOT(ISNUMBER(U25)))),AND(P25&lt;&gt;"",O25=""),AND(OR(P25="Accepted",P25="Declined"),Q25=""),AND(R25&lt;&gt;"",P25&lt;&gt;"Accepted"),AND(ISNUMBER(F25),F25&lt;0),AND(ISNUMBER(M25),M25&lt;0),AND(ISNUMBER(U25),U25&lt;0),AND(D25&lt;&gt;"",NOT(ISNUMBER(D25))),AND(E25&lt;&gt;"",NOT(ISNUMBER(E25))),AND(G25&lt;&gt;"",NOT(ISNUMBER(G25))),AND(H25&lt;&gt;"",NOT(ISNUMBER(H25))),AND(I25&lt;&gt;"",NOT(ISNUMBER(I25))),AND(J25&lt;&gt;"",NOT(ISNUMBER(J25))),AND(L25&lt;&gt;"",NOT(ISNUMBER(L25))),AND(N25&lt;&gt;"",NOT(ISNUMBER(N25))),AND(O25&lt;&gt;"",NOT(ISNUMBER(O25))),AND(Q25&lt;&gt;"",NOT(ISNUMBER(Q25))),AND(R25&lt;&gt;"",NOT(ISNUMBER(R25))),AND(S25&lt;&gt;"",NOT(ISNUMBER(S25))),AND(ISNUMBER(E25),ISNUMBER(D25),E25&lt;D25),AND(ISNUMBER(G25),ISNUMBER(E25),G25&lt;E25),AND(ISNUMBER(H25),ISNUMBER(G25),H25&lt;G25),AND(ISNUMBER(I25),ISNUMBER(G25),I25&lt;G25),AND(ISNUMBER(J25),ISNUMBER(I25),J25&lt;I25),AND(ISNUMBER(L25),ISNUMBER(J25),L25&lt;J25),AND(ISNUMBER(Q25),ISNUMBER(O25),Q25&lt;O25),AND(ISNUMBER(R25),ISNUMBER(Q25),R25&lt;Q25)),1,0))</x:f>
      </x:c>
      <x:c r="AF25" s="14" t="str">
        <x:f>IF(A25="","",IF(AND(ISNUMBER(S25),S25&lt;='Metrics'!$C$9,T25&lt;&gt;""),1,0))</x:f>
      </x:c>
    </x:row>
    <x:row r="26" ht="24" customHeight="1">
      <x:c r="A26" s="10"/>
      <x:c r="B26" s="10"/>
      <x:c r="C26" s="10"/>
      <x:c r="D26" s="12"/>
      <x:c r="E26" s="12"/>
      <x:c r="F26" s="13"/>
      <x:c r="G26" s="12"/>
      <x:c r="H26" s="12"/>
      <x:c r="I26" s="12"/>
      <x:c r="J26" s="12"/>
      <x:c r="K26" s="13"/>
      <x:c r="L26" s="12"/>
      <x:c r="M26" s="13"/>
      <x:c r="N26" s="12"/>
      <x:c r="O26" s="12"/>
      <x:c r="P26" s="10"/>
      <x:c r="Q26" s="12"/>
      <x:c r="R26" s="12"/>
      <x:c r="S26" s="12"/>
      <x:c r="T26" s="10"/>
      <x:c r="U26" s="13"/>
      <x:c r="V26" s="14" t="str">
        <x:f>IF(A26="","",IF(AND('Metrics'!$C$6&lt;&gt;"",C26='Metrics'!$C$6,ISNUMBER(D26),ISNUMBER('Metrics'!$C$7),ISNUMBER('Metrics'!$C$8),D26&gt;='Metrics'!$C$7,D26&lt;='Metrics'!$C$8),1,0))</x:f>
      </x:c>
      <x:c r="W26" s="14" t="str">
        <x:f>IF(A26="","",IF(AND(V26=1,ISNUMBER(G26),G26&lt;='Metrics'!$C$9,ISNUMBER(H26),H26&lt;='Metrics'!$C$9),1,0))</x:f>
      </x:c>
      <x:c r="X26" s="14" t="str">
        <x:f>IF(A26="","",IF(COUNTIFS('Your interviews'!$B$8:$B$307,A26,'Your interviews'!$E$8:$E$307,"Completed",'Your interviews'!$D$8:$D$307,"&lt;="&amp;'Metrics'!$C$9)&gt;0,1,0))</x:f>
      </x:c>
      <x:c r="Y26" s="14" t="str">
        <x:f>IF(A26="","",IF(AND(AND('Metrics'!$C$6&lt;&gt;"",C26='Metrics'!$C$6,ISNUMBER('Metrics'!$C$9),ISNUMBER(D26),D26&lt;='Metrics'!$C$9,NOT(AND(ISNUMBER(S26),S26&lt;='Metrics'!$C$9,T26&lt;&gt;""))),OR(E26="",E26&gt;'Metrics'!$C$9)),1,0))</x:f>
      </x:c>
      <x:c r="Z26" s="14" t="str">
        <x:f>IF(A26="","",IF(AND(AND('Metrics'!$C$6&lt;&gt;"",C26='Metrics'!$C$6,ISNUMBER('Metrics'!$C$9),ISNUMBER(D26),D26&lt;='Metrics'!$C$9,NOT(AND(ISNUMBER(S26),S26&lt;='Metrics'!$C$9,T26&lt;&gt;""))),ISNUMBER(G26),G26&lt;='Metrics'!$C$9,OR(I26="",I26&gt;'Metrics'!$C$9)),1,0))</x:f>
      </x:c>
      <x:c r="AA26" s="14" t="str">
        <x:f>IF(A26="","",IF(AND(AND('Metrics'!$C$6&lt;&gt;"",C26='Metrics'!$C$6,ISNUMBER('Metrics'!$C$9),ISNUMBER(D26),D26&lt;='Metrics'!$C$9,NOT(AND(ISNUMBER(S26),S26&lt;='Metrics'!$C$9,T26&lt;&gt;""))),ISNUMBER(I26),I26&lt;='Metrics'!$C$9,OR(J26="",J26&gt;'Metrics'!$C$9)),1,0))</x:f>
      </x:c>
      <x:c r="AB26" s="14" t="str">
        <x:f>IF(A26="","",IF(AND(AND('Metrics'!$C$6&lt;&gt;"",C26='Metrics'!$C$6,ISNUMBER('Metrics'!$C$9),ISNUMBER(D26),D26&lt;='Metrics'!$C$9,NOT(AND(ISNUMBER(S26),S26&lt;='Metrics'!$C$9,T26&lt;&gt;""))),ISNUMBER(J26),J26&lt;='Metrics'!$C$9,OR(L26="",L26&gt;'Metrics'!$C$9)),1,0))</x:f>
      </x:c>
      <x:c r="AC26" s="14" t="str">
        <x:f>IF(Y26=1,MAX(0,'Metrics'!$C$9-D26),"")</x:f>
      </x:c>
      <x:c r="AD26" s="14" t="str">
        <x:f>IF(AB26=1,MAX(0,'Metrics'!$C$9-J26),"")</x:f>
      </x:c>
      <x:c r="AE26" s="14" t="str">
        <x:f>IF(A26="","",IF(OR(COUNTIF($A$8:$A$207,A26)&gt;1,B26="",C26="",NOT(ISNUMBER(D26)),AND(E26&lt;&gt;"",NOT(ISNUMBER(F26))),AND(G26&lt;&gt;"",OR(E26="",NOT(ISNUMBER(H26)))),AND(J26&lt;&gt;"",I26=""),AND(L26&lt;&gt;"",OR(J26="",NOT(ISNUMBER(M26)))),AND(S26&lt;&gt;"",OR(T26="",NOT(ISNUMBER(U26)))),AND(P26&lt;&gt;"",O26=""),AND(OR(P26="Accepted",P26="Declined"),Q26=""),AND(R26&lt;&gt;"",P26&lt;&gt;"Accepted"),AND(ISNUMBER(F26),F26&lt;0),AND(ISNUMBER(M26),M26&lt;0),AND(ISNUMBER(U26),U26&lt;0),AND(D26&lt;&gt;"",NOT(ISNUMBER(D26))),AND(E26&lt;&gt;"",NOT(ISNUMBER(E26))),AND(G26&lt;&gt;"",NOT(ISNUMBER(G26))),AND(H26&lt;&gt;"",NOT(ISNUMBER(H26))),AND(I26&lt;&gt;"",NOT(ISNUMBER(I26))),AND(J26&lt;&gt;"",NOT(ISNUMBER(J26))),AND(L26&lt;&gt;"",NOT(ISNUMBER(L26))),AND(N26&lt;&gt;"",NOT(ISNUMBER(N26))),AND(O26&lt;&gt;"",NOT(ISNUMBER(O26))),AND(Q26&lt;&gt;"",NOT(ISNUMBER(Q26))),AND(R26&lt;&gt;"",NOT(ISNUMBER(R26))),AND(S26&lt;&gt;"",NOT(ISNUMBER(S26))),AND(ISNUMBER(E26),ISNUMBER(D26),E26&lt;D26),AND(ISNUMBER(G26),ISNUMBER(E26),G26&lt;E26),AND(ISNUMBER(H26),ISNUMBER(G26),H26&lt;G26),AND(ISNUMBER(I26),ISNUMBER(G26),I26&lt;G26),AND(ISNUMBER(J26),ISNUMBER(I26),J26&lt;I26),AND(ISNUMBER(L26),ISNUMBER(J26),L26&lt;J26),AND(ISNUMBER(Q26),ISNUMBER(O26),Q26&lt;O26),AND(ISNUMBER(R26),ISNUMBER(Q26),R26&lt;Q26)),1,0))</x:f>
      </x:c>
      <x:c r="AF26" s="14" t="str">
        <x:f>IF(A26="","",IF(AND(ISNUMBER(S26),S26&lt;='Metrics'!$C$9,T26&lt;&gt;""),1,0))</x:f>
      </x:c>
    </x:row>
    <x:row r="27" ht="24" customHeight="1">
      <x:c r="A27" s="10"/>
      <x:c r="B27" s="10"/>
      <x:c r="C27" s="10"/>
      <x:c r="D27" s="12"/>
      <x:c r="E27" s="12"/>
      <x:c r="F27" s="13"/>
      <x:c r="G27" s="12"/>
      <x:c r="H27" s="12"/>
      <x:c r="I27" s="12"/>
      <x:c r="J27" s="12"/>
      <x:c r="K27" s="13"/>
      <x:c r="L27" s="12"/>
      <x:c r="M27" s="13"/>
      <x:c r="N27" s="12"/>
      <x:c r="O27" s="12"/>
      <x:c r="P27" s="10"/>
      <x:c r="Q27" s="12"/>
      <x:c r="R27" s="12"/>
      <x:c r="S27" s="12"/>
      <x:c r="T27" s="10"/>
      <x:c r="U27" s="13"/>
      <x:c r="V27" s="14" t="str">
        <x:f>IF(A27="","",IF(AND('Metrics'!$C$6&lt;&gt;"",C27='Metrics'!$C$6,ISNUMBER(D27),ISNUMBER('Metrics'!$C$7),ISNUMBER('Metrics'!$C$8),D27&gt;='Metrics'!$C$7,D27&lt;='Metrics'!$C$8),1,0))</x:f>
      </x:c>
      <x:c r="W27" s="14" t="str">
        <x:f>IF(A27="","",IF(AND(V27=1,ISNUMBER(G27),G27&lt;='Metrics'!$C$9,ISNUMBER(H27),H27&lt;='Metrics'!$C$9),1,0))</x:f>
      </x:c>
      <x:c r="X27" s="14" t="str">
        <x:f>IF(A27="","",IF(COUNTIFS('Your interviews'!$B$8:$B$307,A27,'Your interviews'!$E$8:$E$307,"Completed",'Your interviews'!$D$8:$D$307,"&lt;="&amp;'Metrics'!$C$9)&gt;0,1,0))</x:f>
      </x:c>
      <x:c r="Y27" s="14" t="str">
        <x:f>IF(A27="","",IF(AND(AND('Metrics'!$C$6&lt;&gt;"",C27='Metrics'!$C$6,ISNUMBER('Metrics'!$C$9),ISNUMBER(D27),D27&lt;='Metrics'!$C$9,NOT(AND(ISNUMBER(S27),S27&lt;='Metrics'!$C$9,T27&lt;&gt;""))),OR(E27="",E27&gt;'Metrics'!$C$9)),1,0))</x:f>
      </x:c>
      <x:c r="Z27" s="14" t="str">
        <x:f>IF(A27="","",IF(AND(AND('Metrics'!$C$6&lt;&gt;"",C27='Metrics'!$C$6,ISNUMBER('Metrics'!$C$9),ISNUMBER(D27),D27&lt;='Metrics'!$C$9,NOT(AND(ISNUMBER(S27),S27&lt;='Metrics'!$C$9,T27&lt;&gt;""))),ISNUMBER(G27),G27&lt;='Metrics'!$C$9,OR(I27="",I27&gt;'Metrics'!$C$9)),1,0))</x:f>
      </x:c>
      <x:c r="AA27" s="14" t="str">
        <x:f>IF(A27="","",IF(AND(AND('Metrics'!$C$6&lt;&gt;"",C27='Metrics'!$C$6,ISNUMBER('Metrics'!$C$9),ISNUMBER(D27),D27&lt;='Metrics'!$C$9,NOT(AND(ISNUMBER(S27),S27&lt;='Metrics'!$C$9,T27&lt;&gt;""))),ISNUMBER(I27),I27&lt;='Metrics'!$C$9,OR(J27="",J27&gt;'Metrics'!$C$9)),1,0))</x:f>
      </x:c>
      <x:c r="AB27" s="14" t="str">
        <x:f>IF(A27="","",IF(AND(AND('Metrics'!$C$6&lt;&gt;"",C27='Metrics'!$C$6,ISNUMBER('Metrics'!$C$9),ISNUMBER(D27),D27&lt;='Metrics'!$C$9,NOT(AND(ISNUMBER(S27),S27&lt;='Metrics'!$C$9,T27&lt;&gt;""))),ISNUMBER(J27),J27&lt;='Metrics'!$C$9,OR(L27="",L27&gt;'Metrics'!$C$9)),1,0))</x:f>
      </x:c>
      <x:c r="AC27" s="14" t="str">
        <x:f>IF(Y27=1,MAX(0,'Metrics'!$C$9-D27),"")</x:f>
      </x:c>
      <x:c r="AD27" s="14" t="str">
        <x:f>IF(AB27=1,MAX(0,'Metrics'!$C$9-J27),"")</x:f>
      </x:c>
      <x:c r="AE27" s="14" t="str">
        <x:f>IF(A27="","",IF(OR(COUNTIF($A$8:$A$207,A27)&gt;1,B27="",C27="",NOT(ISNUMBER(D27)),AND(E27&lt;&gt;"",NOT(ISNUMBER(F27))),AND(G27&lt;&gt;"",OR(E27="",NOT(ISNUMBER(H27)))),AND(J27&lt;&gt;"",I27=""),AND(L27&lt;&gt;"",OR(J27="",NOT(ISNUMBER(M27)))),AND(S27&lt;&gt;"",OR(T27="",NOT(ISNUMBER(U27)))),AND(P27&lt;&gt;"",O27=""),AND(OR(P27="Accepted",P27="Declined"),Q27=""),AND(R27&lt;&gt;"",P27&lt;&gt;"Accepted"),AND(ISNUMBER(F27),F27&lt;0),AND(ISNUMBER(M27),M27&lt;0),AND(ISNUMBER(U27),U27&lt;0),AND(D27&lt;&gt;"",NOT(ISNUMBER(D27))),AND(E27&lt;&gt;"",NOT(ISNUMBER(E27))),AND(G27&lt;&gt;"",NOT(ISNUMBER(G27))),AND(H27&lt;&gt;"",NOT(ISNUMBER(H27))),AND(I27&lt;&gt;"",NOT(ISNUMBER(I27))),AND(J27&lt;&gt;"",NOT(ISNUMBER(J27))),AND(L27&lt;&gt;"",NOT(ISNUMBER(L27))),AND(N27&lt;&gt;"",NOT(ISNUMBER(N27))),AND(O27&lt;&gt;"",NOT(ISNUMBER(O27))),AND(Q27&lt;&gt;"",NOT(ISNUMBER(Q27))),AND(R27&lt;&gt;"",NOT(ISNUMBER(R27))),AND(S27&lt;&gt;"",NOT(ISNUMBER(S27))),AND(ISNUMBER(E27),ISNUMBER(D27),E27&lt;D27),AND(ISNUMBER(G27),ISNUMBER(E27),G27&lt;E27),AND(ISNUMBER(H27),ISNUMBER(G27),H27&lt;G27),AND(ISNUMBER(I27),ISNUMBER(G27),I27&lt;G27),AND(ISNUMBER(J27),ISNUMBER(I27),J27&lt;I27),AND(ISNUMBER(L27),ISNUMBER(J27),L27&lt;J27),AND(ISNUMBER(Q27),ISNUMBER(O27),Q27&lt;O27),AND(ISNUMBER(R27),ISNUMBER(Q27),R27&lt;Q27)),1,0))</x:f>
      </x:c>
      <x:c r="AF27" s="14" t="str">
        <x:f>IF(A27="","",IF(AND(ISNUMBER(S27),S27&lt;='Metrics'!$C$9,T27&lt;&gt;""),1,0))</x:f>
      </x:c>
    </x:row>
    <x:row r="28" ht="24" customHeight="1">
      <x:c r="A28" s="10"/>
      <x:c r="B28" s="10"/>
      <x:c r="C28" s="10"/>
      <x:c r="D28" s="12"/>
      <x:c r="E28" s="12"/>
      <x:c r="F28" s="13"/>
      <x:c r="G28" s="12"/>
      <x:c r="H28" s="12"/>
      <x:c r="I28" s="12"/>
      <x:c r="J28" s="12"/>
      <x:c r="K28" s="13"/>
      <x:c r="L28" s="12"/>
      <x:c r="M28" s="13"/>
      <x:c r="N28" s="12"/>
      <x:c r="O28" s="12"/>
      <x:c r="P28" s="10"/>
      <x:c r="Q28" s="12"/>
      <x:c r="R28" s="12"/>
      <x:c r="S28" s="12"/>
      <x:c r="T28" s="10"/>
      <x:c r="U28" s="13"/>
      <x:c r="V28" s="14" t="str">
        <x:f>IF(A28="","",IF(AND('Metrics'!$C$6&lt;&gt;"",C28='Metrics'!$C$6,ISNUMBER(D28),ISNUMBER('Metrics'!$C$7),ISNUMBER('Metrics'!$C$8),D28&gt;='Metrics'!$C$7,D28&lt;='Metrics'!$C$8),1,0))</x:f>
      </x:c>
      <x:c r="W28" s="14" t="str">
        <x:f>IF(A28="","",IF(AND(V28=1,ISNUMBER(G28),G28&lt;='Metrics'!$C$9,ISNUMBER(H28),H28&lt;='Metrics'!$C$9),1,0))</x:f>
      </x:c>
      <x:c r="X28" s="14" t="str">
        <x:f>IF(A28="","",IF(COUNTIFS('Your interviews'!$B$8:$B$307,A28,'Your interviews'!$E$8:$E$307,"Completed",'Your interviews'!$D$8:$D$307,"&lt;="&amp;'Metrics'!$C$9)&gt;0,1,0))</x:f>
      </x:c>
      <x:c r="Y28" s="14" t="str">
        <x:f>IF(A28="","",IF(AND(AND('Metrics'!$C$6&lt;&gt;"",C28='Metrics'!$C$6,ISNUMBER('Metrics'!$C$9),ISNUMBER(D28),D28&lt;='Metrics'!$C$9,NOT(AND(ISNUMBER(S28),S28&lt;='Metrics'!$C$9,T28&lt;&gt;""))),OR(E28="",E28&gt;'Metrics'!$C$9)),1,0))</x:f>
      </x:c>
      <x:c r="Z28" s="14" t="str">
        <x:f>IF(A28="","",IF(AND(AND('Metrics'!$C$6&lt;&gt;"",C28='Metrics'!$C$6,ISNUMBER('Metrics'!$C$9),ISNUMBER(D28),D28&lt;='Metrics'!$C$9,NOT(AND(ISNUMBER(S28),S28&lt;='Metrics'!$C$9,T28&lt;&gt;""))),ISNUMBER(G28),G28&lt;='Metrics'!$C$9,OR(I28="",I28&gt;'Metrics'!$C$9)),1,0))</x:f>
      </x:c>
      <x:c r="AA28" s="14" t="str">
        <x:f>IF(A28="","",IF(AND(AND('Metrics'!$C$6&lt;&gt;"",C28='Metrics'!$C$6,ISNUMBER('Metrics'!$C$9),ISNUMBER(D28),D28&lt;='Metrics'!$C$9,NOT(AND(ISNUMBER(S28),S28&lt;='Metrics'!$C$9,T28&lt;&gt;""))),ISNUMBER(I28),I28&lt;='Metrics'!$C$9,OR(J28="",J28&gt;'Metrics'!$C$9)),1,0))</x:f>
      </x:c>
      <x:c r="AB28" s="14" t="str">
        <x:f>IF(A28="","",IF(AND(AND('Metrics'!$C$6&lt;&gt;"",C28='Metrics'!$C$6,ISNUMBER('Metrics'!$C$9),ISNUMBER(D28),D28&lt;='Metrics'!$C$9,NOT(AND(ISNUMBER(S28),S28&lt;='Metrics'!$C$9,T28&lt;&gt;""))),ISNUMBER(J28),J28&lt;='Metrics'!$C$9,OR(L28="",L28&gt;'Metrics'!$C$9)),1,0))</x:f>
      </x:c>
      <x:c r="AC28" s="14" t="str">
        <x:f>IF(Y28=1,MAX(0,'Metrics'!$C$9-D28),"")</x:f>
      </x:c>
      <x:c r="AD28" s="14" t="str">
        <x:f>IF(AB28=1,MAX(0,'Metrics'!$C$9-J28),"")</x:f>
      </x:c>
      <x:c r="AE28" s="14" t="str">
        <x:f>IF(A28="","",IF(OR(COUNTIF($A$8:$A$207,A28)&gt;1,B28="",C28="",NOT(ISNUMBER(D28)),AND(E28&lt;&gt;"",NOT(ISNUMBER(F28))),AND(G28&lt;&gt;"",OR(E28="",NOT(ISNUMBER(H28)))),AND(J28&lt;&gt;"",I28=""),AND(L28&lt;&gt;"",OR(J28="",NOT(ISNUMBER(M28)))),AND(S28&lt;&gt;"",OR(T28="",NOT(ISNUMBER(U28)))),AND(P28&lt;&gt;"",O28=""),AND(OR(P28="Accepted",P28="Declined"),Q28=""),AND(R28&lt;&gt;"",P28&lt;&gt;"Accepted"),AND(ISNUMBER(F28),F28&lt;0),AND(ISNUMBER(M28),M28&lt;0),AND(ISNUMBER(U28),U28&lt;0),AND(D28&lt;&gt;"",NOT(ISNUMBER(D28))),AND(E28&lt;&gt;"",NOT(ISNUMBER(E28))),AND(G28&lt;&gt;"",NOT(ISNUMBER(G28))),AND(H28&lt;&gt;"",NOT(ISNUMBER(H28))),AND(I28&lt;&gt;"",NOT(ISNUMBER(I28))),AND(J28&lt;&gt;"",NOT(ISNUMBER(J28))),AND(L28&lt;&gt;"",NOT(ISNUMBER(L28))),AND(N28&lt;&gt;"",NOT(ISNUMBER(N28))),AND(O28&lt;&gt;"",NOT(ISNUMBER(O28))),AND(Q28&lt;&gt;"",NOT(ISNUMBER(Q28))),AND(R28&lt;&gt;"",NOT(ISNUMBER(R28))),AND(S28&lt;&gt;"",NOT(ISNUMBER(S28))),AND(ISNUMBER(E28),ISNUMBER(D28),E28&lt;D28),AND(ISNUMBER(G28),ISNUMBER(E28),G28&lt;E28),AND(ISNUMBER(H28),ISNUMBER(G28),H28&lt;G28),AND(ISNUMBER(I28),ISNUMBER(G28),I28&lt;G28),AND(ISNUMBER(J28),ISNUMBER(I28),J28&lt;I28),AND(ISNUMBER(L28),ISNUMBER(J28),L28&lt;J28),AND(ISNUMBER(Q28),ISNUMBER(O28),Q28&lt;O28),AND(ISNUMBER(R28),ISNUMBER(Q28),R28&lt;Q28)),1,0))</x:f>
      </x:c>
      <x:c r="AF28" s="14" t="str">
        <x:f>IF(A28="","",IF(AND(ISNUMBER(S28),S28&lt;='Metrics'!$C$9,T28&lt;&gt;""),1,0))</x:f>
      </x:c>
    </x:row>
    <x:row r="29" ht="24" customHeight="1">
      <x:c r="A29" s="10"/>
      <x:c r="B29" s="10"/>
      <x:c r="C29" s="10"/>
      <x:c r="D29" s="12"/>
      <x:c r="E29" s="12"/>
      <x:c r="F29" s="13"/>
      <x:c r="G29" s="12"/>
      <x:c r="H29" s="12"/>
      <x:c r="I29" s="12"/>
      <x:c r="J29" s="12"/>
      <x:c r="K29" s="13"/>
      <x:c r="L29" s="12"/>
      <x:c r="M29" s="13"/>
      <x:c r="N29" s="12"/>
      <x:c r="O29" s="12"/>
      <x:c r="P29" s="10"/>
      <x:c r="Q29" s="12"/>
      <x:c r="R29" s="12"/>
      <x:c r="S29" s="12"/>
      <x:c r="T29" s="10"/>
      <x:c r="U29" s="13"/>
      <x:c r="V29" s="14" t="str">
        <x:f>IF(A29="","",IF(AND('Metrics'!$C$6&lt;&gt;"",C29='Metrics'!$C$6,ISNUMBER(D29),ISNUMBER('Metrics'!$C$7),ISNUMBER('Metrics'!$C$8),D29&gt;='Metrics'!$C$7,D29&lt;='Metrics'!$C$8),1,0))</x:f>
      </x:c>
      <x:c r="W29" s="14" t="str">
        <x:f>IF(A29="","",IF(AND(V29=1,ISNUMBER(G29),G29&lt;='Metrics'!$C$9,ISNUMBER(H29),H29&lt;='Metrics'!$C$9),1,0))</x:f>
      </x:c>
      <x:c r="X29" s="14" t="str">
        <x:f>IF(A29="","",IF(COUNTIFS('Your interviews'!$B$8:$B$307,A29,'Your interviews'!$E$8:$E$307,"Completed",'Your interviews'!$D$8:$D$307,"&lt;="&amp;'Metrics'!$C$9)&gt;0,1,0))</x:f>
      </x:c>
      <x:c r="Y29" s="14" t="str">
        <x:f>IF(A29="","",IF(AND(AND('Metrics'!$C$6&lt;&gt;"",C29='Metrics'!$C$6,ISNUMBER('Metrics'!$C$9),ISNUMBER(D29),D29&lt;='Metrics'!$C$9,NOT(AND(ISNUMBER(S29),S29&lt;='Metrics'!$C$9,T29&lt;&gt;""))),OR(E29="",E29&gt;'Metrics'!$C$9)),1,0))</x:f>
      </x:c>
      <x:c r="Z29" s="14" t="str">
        <x:f>IF(A29="","",IF(AND(AND('Metrics'!$C$6&lt;&gt;"",C29='Metrics'!$C$6,ISNUMBER('Metrics'!$C$9),ISNUMBER(D29),D29&lt;='Metrics'!$C$9,NOT(AND(ISNUMBER(S29),S29&lt;='Metrics'!$C$9,T29&lt;&gt;""))),ISNUMBER(G29),G29&lt;='Metrics'!$C$9,OR(I29="",I29&gt;'Metrics'!$C$9)),1,0))</x:f>
      </x:c>
      <x:c r="AA29" s="14" t="str">
        <x:f>IF(A29="","",IF(AND(AND('Metrics'!$C$6&lt;&gt;"",C29='Metrics'!$C$6,ISNUMBER('Metrics'!$C$9),ISNUMBER(D29),D29&lt;='Metrics'!$C$9,NOT(AND(ISNUMBER(S29),S29&lt;='Metrics'!$C$9,T29&lt;&gt;""))),ISNUMBER(I29),I29&lt;='Metrics'!$C$9,OR(J29="",J29&gt;'Metrics'!$C$9)),1,0))</x:f>
      </x:c>
      <x:c r="AB29" s="14" t="str">
        <x:f>IF(A29="","",IF(AND(AND('Metrics'!$C$6&lt;&gt;"",C29='Metrics'!$C$6,ISNUMBER('Metrics'!$C$9),ISNUMBER(D29),D29&lt;='Metrics'!$C$9,NOT(AND(ISNUMBER(S29),S29&lt;='Metrics'!$C$9,T29&lt;&gt;""))),ISNUMBER(J29),J29&lt;='Metrics'!$C$9,OR(L29="",L29&gt;'Metrics'!$C$9)),1,0))</x:f>
      </x:c>
      <x:c r="AC29" s="14" t="str">
        <x:f>IF(Y29=1,MAX(0,'Metrics'!$C$9-D29),"")</x:f>
      </x:c>
      <x:c r="AD29" s="14" t="str">
        <x:f>IF(AB29=1,MAX(0,'Metrics'!$C$9-J29),"")</x:f>
      </x:c>
      <x:c r="AE29" s="14" t="str">
        <x:f>IF(A29="","",IF(OR(COUNTIF($A$8:$A$207,A29)&gt;1,B29="",C29="",NOT(ISNUMBER(D29)),AND(E29&lt;&gt;"",NOT(ISNUMBER(F29))),AND(G29&lt;&gt;"",OR(E29="",NOT(ISNUMBER(H29)))),AND(J29&lt;&gt;"",I29=""),AND(L29&lt;&gt;"",OR(J29="",NOT(ISNUMBER(M29)))),AND(S29&lt;&gt;"",OR(T29="",NOT(ISNUMBER(U29)))),AND(P29&lt;&gt;"",O29=""),AND(OR(P29="Accepted",P29="Declined"),Q29=""),AND(R29&lt;&gt;"",P29&lt;&gt;"Accepted"),AND(ISNUMBER(F29),F29&lt;0),AND(ISNUMBER(M29),M29&lt;0),AND(ISNUMBER(U29),U29&lt;0),AND(D29&lt;&gt;"",NOT(ISNUMBER(D29))),AND(E29&lt;&gt;"",NOT(ISNUMBER(E29))),AND(G29&lt;&gt;"",NOT(ISNUMBER(G29))),AND(H29&lt;&gt;"",NOT(ISNUMBER(H29))),AND(I29&lt;&gt;"",NOT(ISNUMBER(I29))),AND(J29&lt;&gt;"",NOT(ISNUMBER(J29))),AND(L29&lt;&gt;"",NOT(ISNUMBER(L29))),AND(N29&lt;&gt;"",NOT(ISNUMBER(N29))),AND(O29&lt;&gt;"",NOT(ISNUMBER(O29))),AND(Q29&lt;&gt;"",NOT(ISNUMBER(Q29))),AND(R29&lt;&gt;"",NOT(ISNUMBER(R29))),AND(S29&lt;&gt;"",NOT(ISNUMBER(S29))),AND(ISNUMBER(E29),ISNUMBER(D29),E29&lt;D29),AND(ISNUMBER(G29),ISNUMBER(E29),G29&lt;E29),AND(ISNUMBER(H29),ISNUMBER(G29),H29&lt;G29),AND(ISNUMBER(I29),ISNUMBER(G29),I29&lt;G29),AND(ISNUMBER(J29),ISNUMBER(I29),J29&lt;I29),AND(ISNUMBER(L29),ISNUMBER(J29),L29&lt;J29),AND(ISNUMBER(Q29),ISNUMBER(O29),Q29&lt;O29),AND(ISNUMBER(R29),ISNUMBER(Q29),R29&lt;Q29)),1,0))</x:f>
      </x:c>
      <x:c r="AF29" s="14" t="str">
        <x:f>IF(A29="","",IF(AND(ISNUMBER(S29),S29&lt;='Metrics'!$C$9,T29&lt;&gt;""),1,0))</x:f>
      </x:c>
    </x:row>
    <x:row r="30" ht="24" customHeight="1">
      <x:c r="A30" s="10"/>
      <x:c r="B30" s="10"/>
      <x:c r="C30" s="10"/>
      <x:c r="D30" s="12"/>
      <x:c r="E30" s="12"/>
      <x:c r="F30" s="13"/>
      <x:c r="G30" s="12"/>
      <x:c r="H30" s="12"/>
      <x:c r="I30" s="12"/>
      <x:c r="J30" s="12"/>
      <x:c r="K30" s="13"/>
      <x:c r="L30" s="12"/>
      <x:c r="M30" s="13"/>
      <x:c r="N30" s="12"/>
      <x:c r="O30" s="12"/>
      <x:c r="P30" s="10"/>
      <x:c r="Q30" s="12"/>
      <x:c r="R30" s="12"/>
      <x:c r="S30" s="12"/>
      <x:c r="T30" s="10"/>
      <x:c r="U30" s="13"/>
      <x:c r="V30" s="14" t="str">
        <x:f>IF(A30="","",IF(AND('Metrics'!$C$6&lt;&gt;"",C30='Metrics'!$C$6,ISNUMBER(D30),ISNUMBER('Metrics'!$C$7),ISNUMBER('Metrics'!$C$8),D30&gt;='Metrics'!$C$7,D30&lt;='Metrics'!$C$8),1,0))</x:f>
      </x:c>
      <x:c r="W30" s="14" t="str">
        <x:f>IF(A30="","",IF(AND(V30=1,ISNUMBER(G30),G30&lt;='Metrics'!$C$9,ISNUMBER(H30),H30&lt;='Metrics'!$C$9),1,0))</x:f>
      </x:c>
      <x:c r="X30" s="14" t="str">
        <x:f>IF(A30="","",IF(COUNTIFS('Your interviews'!$B$8:$B$307,A30,'Your interviews'!$E$8:$E$307,"Completed",'Your interviews'!$D$8:$D$307,"&lt;="&amp;'Metrics'!$C$9)&gt;0,1,0))</x:f>
      </x:c>
      <x:c r="Y30" s="14" t="str">
        <x:f>IF(A30="","",IF(AND(AND('Metrics'!$C$6&lt;&gt;"",C30='Metrics'!$C$6,ISNUMBER('Metrics'!$C$9),ISNUMBER(D30),D30&lt;='Metrics'!$C$9,NOT(AND(ISNUMBER(S30),S30&lt;='Metrics'!$C$9,T30&lt;&gt;""))),OR(E30="",E30&gt;'Metrics'!$C$9)),1,0))</x:f>
      </x:c>
      <x:c r="Z30" s="14" t="str">
        <x:f>IF(A30="","",IF(AND(AND('Metrics'!$C$6&lt;&gt;"",C30='Metrics'!$C$6,ISNUMBER('Metrics'!$C$9),ISNUMBER(D30),D30&lt;='Metrics'!$C$9,NOT(AND(ISNUMBER(S30),S30&lt;='Metrics'!$C$9,T30&lt;&gt;""))),ISNUMBER(G30),G30&lt;='Metrics'!$C$9,OR(I30="",I30&gt;'Metrics'!$C$9)),1,0))</x:f>
      </x:c>
      <x:c r="AA30" s="14" t="str">
        <x:f>IF(A30="","",IF(AND(AND('Metrics'!$C$6&lt;&gt;"",C30='Metrics'!$C$6,ISNUMBER('Metrics'!$C$9),ISNUMBER(D30),D30&lt;='Metrics'!$C$9,NOT(AND(ISNUMBER(S30),S30&lt;='Metrics'!$C$9,T30&lt;&gt;""))),ISNUMBER(I30),I30&lt;='Metrics'!$C$9,OR(J30="",J30&gt;'Metrics'!$C$9)),1,0))</x:f>
      </x:c>
      <x:c r="AB30" s="14" t="str">
        <x:f>IF(A30="","",IF(AND(AND('Metrics'!$C$6&lt;&gt;"",C30='Metrics'!$C$6,ISNUMBER('Metrics'!$C$9),ISNUMBER(D30),D30&lt;='Metrics'!$C$9,NOT(AND(ISNUMBER(S30),S30&lt;='Metrics'!$C$9,T30&lt;&gt;""))),ISNUMBER(J30),J30&lt;='Metrics'!$C$9,OR(L30="",L30&gt;'Metrics'!$C$9)),1,0))</x:f>
      </x:c>
      <x:c r="AC30" s="14" t="str">
        <x:f>IF(Y30=1,MAX(0,'Metrics'!$C$9-D30),"")</x:f>
      </x:c>
      <x:c r="AD30" s="14" t="str">
        <x:f>IF(AB30=1,MAX(0,'Metrics'!$C$9-J30),"")</x:f>
      </x:c>
      <x:c r="AE30" s="14" t="str">
        <x:f>IF(A30="","",IF(OR(COUNTIF($A$8:$A$207,A30)&gt;1,B30="",C30="",NOT(ISNUMBER(D30)),AND(E30&lt;&gt;"",NOT(ISNUMBER(F30))),AND(G30&lt;&gt;"",OR(E30="",NOT(ISNUMBER(H30)))),AND(J30&lt;&gt;"",I30=""),AND(L30&lt;&gt;"",OR(J30="",NOT(ISNUMBER(M30)))),AND(S30&lt;&gt;"",OR(T30="",NOT(ISNUMBER(U30)))),AND(P30&lt;&gt;"",O30=""),AND(OR(P30="Accepted",P30="Declined"),Q30=""),AND(R30&lt;&gt;"",P30&lt;&gt;"Accepted"),AND(ISNUMBER(F30),F30&lt;0),AND(ISNUMBER(M30),M30&lt;0),AND(ISNUMBER(U30),U30&lt;0),AND(D30&lt;&gt;"",NOT(ISNUMBER(D30))),AND(E30&lt;&gt;"",NOT(ISNUMBER(E30))),AND(G30&lt;&gt;"",NOT(ISNUMBER(G30))),AND(H30&lt;&gt;"",NOT(ISNUMBER(H30))),AND(I30&lt;&gt;"",NOT(ISNUMBER(I30))),AND(J30&lt;&gt;"",NOT(ISNUMBER(J30))),AND(L30&lt;&gt;"",NOT(ISNUMBER(L30))),AND(N30&lt;&gt;"",NOT(ISNUMBER(N30))),AND(O30&lt;&gt;"",NOT(ISNUMBER(O30))),AND(Q30&lt;&gt;"",NOT(ISNUMBER(Q30))),AND(R30&lt;&gt;"",NOT(ISNUMBER(R30))),AND(S30&lt;&gt;"",NOT(ISNUMBER(S30))),AND(ISNUMBER(E30),ISNUMBER(D30),E30&lt;D30),AND(ISNUMBER(G30),ISNUMBER(E30),G30&lt;E30),AND(ISNUMBER(H30),ISNUMBER(G30),H30&lt;G30),AND(ISNUMBER(I30),ISNUMBER(G30),I30&lt;G30),AND(ISNUMBER(J30),ISNUMBER(I30),J30&lt;I30),AND(ISNUMBER(L30),ISNUMBER(J30),L30&lt;J30),AND(ISNUMBER(Q30),ISNUMBER(O30),Q30&lt;O30),AND(ISNUMBER(R30),ISNUMBER(Q30),R30&lt;Q30)),1,0))</x:f>
      </x:c>
      <x:c r="AF30" s="14" t="str">
        <x:f>IF(A30="","",IF(AND(ISNUMBER(S30),S30&lt;='Metrics'!$C$9,T30&lt;&gt;""),1,0))</x:f>
      </x:c>
    </x:row>
    <x:row r="31" ht="24" customHeight="1">
      <x:c r="A31" s="10"/>
      <x:c r="B31" s="10"/>
      <x:c r="C31" s="10"/>
      <x:c r="D31" s="12"/>
      <x:c r="E31" s="12"/>
      <x:c r="F31" s="13"/>
      <x:c r="G31" s="12"/>
      <x:c r="H31" s="12"/>
      <x:c r="I31" s="12"/>
      <x:c r="J31" s="12"/>
      <x:c r="K31" s="13"/>
      <x:c r="L31" s="12"/>
      <x:c r="M31" s="13"/>
      <x:c r="N31" s="12"/>
      <x:c r="O31" s="12"/>
      <x:c r="P31" s="10"/>
      <x:c r="Q31" s="12"/>
      <x:c r="R31" s="12"/>
      <x:c r="S31" s="12"/>
      <x:c r="T31" s="10"/>
      <x:c r="U31" s="13"/>
      <x:c r="V31" s="14" t="str">
        <x:f>IF(A31="","",IF(AND('Metrics'!$C$6&lt;&gt;"",C31='Metrics'!$C$6,ISNUMBER(D31),ISNUMBER('Metrics'!$C$7),ISNUMBER('Metrics'!$C$8),D31&gt;='Metrics'!$C$7,D31&lt;='Metrics'!$C$8),1,0))</x:f>
      </x:c>
      <x:c r="W31" s="14" t="str">
        <x:f>IF(A31="","",IF(AND(V31=1,ISNUMBER(G31),G31&lt;='Metrics'!$C$9,ISNUMBER(H31),H31&lt;='Metrics'!$C$9),1,0))</x:f>
      </x:c>
      <x:c r="X31" s="14" t="str">
        <x:f>IF(A31="","",IF(COUNTIFS('Your interviews'!$B$8:$B$307,A31,'Your interviews'!$E$8:$E$307,"Completed",'Your interviews'!$D$8:$D$307,"&lt;="&amp;'Metrics'!$C$9)&gt;0,1,0))</x:f>
      </x:c>
      <x:c r="Y31" s="14" t="str">
        <x:f>IF(A31="","",IF(AND(AND('Metrics'!$C$6&lt;&gt;"",C31='Metrics'!$C$6,ISNUMBER('Metrics'!$C$9),ISNUMBER(D31),D31&lt;='Metrics'!$C$9,NOT(AND(ISNUMBER(S31),S31&lt;='Metrics'!$C$9,T31&lt;&gt;""))),OR(E31="",E31&gt;'Metrics'!$C$9)),1,0))</x:f>
      </x:c>
      <x:c r="Z31" s="14" t="str">
        <x:f>IF(A31="","",IF(AND(AND('Metrics'!$C$6&lt;&gt;"",C31='Metrics'!$C$6,ISNUMBER('Metrics'!$C$9),ISNUMBER(D31),D31&lt;='Metrics'!$C$9,NOT(AND(ISNUMBER(S31),S31&lt;='Metrics'!$C$9,T31&lt;&gt;""))),ISNUMBER(G31),G31&lt;='Metrics'!$C$9,OR(I31="",I31&gt;'Metrics'!$C$9)),1,0))</x:f>
      </x:c>
      <x:c r="AA31" s="14" t="str">
        <x:f>IF(A31="","",IF(AND(AND('Metrics'!$C$6&lt;&gt;"",C31='Metrics'!$C$6,ISNUMBER('Metrics'!$C$9),ISNUMBER(D31),D31&lt;='Metrics'!$C$9,NOT(AND(ISNUMBER(S31),S31&lt;='Metrics'!$C$9,T31&lt;&gt;""))),ISNUMBER(I31),I31&lt;='Metrics'!$C$9,OR(J31="",J31&gt;'Metrics'!$C$9)),1,0))</x:f>
      </x:c>
      <x:c r="AB31" s="14" t="str">
        <x:f>IF(A31="","",IF(AND(AND('Metrics'!$C$6&lt;&gt;"",C31='Metrics'!$C$6,ISNUMBER('Metrics'!$C$9),ISNUMBER(D31),D31&lt;='Metrics'!$C$9,NOT(AND(ISNUMBER(S31),S31&lt;='Metrics'!$C$9,T31&lt;&gt;""))),ISNUMBER(J31),J31&lt;='Metrics'!$C$9,OR(L31="",L31&gt;'Metrics'!$C$9)),1,0))</x:f>
      </x:c>
      <x:c r="AC31" s="14" t="str">
        <x:f>IF(Y31=1,MAX(0,'Metrics'!$C$9-D31),"")</x:f>
      </x:c>
      <x:c r="AD31" s="14" t="str">
        <x:f>IF(AB31=1,MAX(0,'Metrics'!$C$9-J31),"")</x:f>
      </x:c>
      <x:c r="AE31" s="14" t="str">
        <x:f>IF(A31="","",IF(OR(COUNTIF($A$8:$A$207,A31)&gt;1,B31="",C31="",NOT(ISNUMBER(D31)),AND(E31&lt;&gt;"",NOT(ISNUMBER(F31))),AND(G31&lt;&gt;"",OR(E31="",NOT(ISNUMBER(H31)))),AND(J31&lt;&gt;"",I31=""),AND(L31&lt;&gt;"",OR(J31="",NOT(ISNUMBER(M31)))),AND(S31&lt;&gt;"",OR(T31="",NOT(ISNUMBER(U31)))),AND(P31&lt;&gt;"",O31=""),AND(OR(P31="Accepted",P31="Declined"),Q31=""),AND(R31&lt;&gt;"",P31&lt;&gt;"Accepted"),AND(ISNUMBER(F31),F31&lt;0),AND(ISNUMBER(M31),M31&lt;0),AND(ISNUMBER(U31),U31&lt;0),AND(D31&lt;&gt;"",NOT(ISNUMBER(D31))),AND(E31&lt;&gt;"",NOT(ISNUMBER(E31))),AND(G31&lt;&gt;"",NOT(ISNUMBER(G31))),AND(H31&lt;&gt;"",NOT(ISNUMBER(H31))),AND(I31&lt;&gt;"",NOT(ISNUMBER(I31))),AND(J31&lt;&gt;"",NOT(ISNUMBER(J31))),AND(L31&lt;&gt;"",NOT(ISNUMBER(L31))),AND(N31&lt;&gt;"",NOT(ISNUMBER(N31))),AND(O31&lt;&gt;"",NOT(ISNUMBER(O31))),AND(Q31&lt;&gt;"",NOT(ISNUMBER(Q31))),AND(R31&lt;&gt;"",NOT(ISNUMBER(R31))),AND(S31&lt;&gt;"",NOT(ISNUMBER(S31))),AND(ISNUMBER(E31),ISNUMBER(D31),E31&lt;D31),AND(ISNUMBER(G31),ISNUMBER(E31),G31&lt;E31),AND(ISNUMBER(H31),ISNUMBER(G31),H31&lt;G31),AND(ISNUMBER(I31),ISNUMBER(G31),I31&lt;G31),AND(ISNUMBER(J31),ISNUMBER(I31),J31&lt;I31),AND(ISNUMBER(L31),ISNUMBER(J31),L31&lt;J31),AND(ISNUMBER(Q31),ISNUMBER(O31),Q31&lt;O31),AND(ISNUMBER(R31),ISNUMBER(Q31),R31&lt;Q31)),1,0))</x:f>
      </x:c>
      <x:c r="AF31" s="14" t="str">
        <x:f>IF(A31="","",IF(AND(ISNUMBER(S31),S31&lt;='Metrics'!$C$9,T31&lt;&gt;""),1,0))</x:f>
      </x:c>
    </x:row>
    <x:row r="32" ht="24" customHeight="1">
      <x:c r="A32" s="10"/>
      <x:c r="B32" s="10"/>
      <x:c r="C32" s="10"/>
      <x:c r="D32" s="12"/>
      <x:c r="E32" s="12"/>
      <x:c r="F32" s="13"/>
      <x:c r="G32" s="12"/>
      <x:c r="H32" s="12"/>
      <x:c r="I32" s="12"/>
      <x:c r="J32" s="12"/>
      <x:c r="K32" s="13"/>
      <x:c r="L32" s="12"/>
      <x:c r="M32" s="13"/>
      <x:c r="N32" s="12"/>
      <x:c r="O32" s="12"/>
      <x:c r="P32" s="10"/>
      <x:c r="Q32" s="12"/>
      <x:c r="R32" s="12"/>
      <x:c r="S32" s="12"/>
      <x:c r="T32" s="10"/>
      <x:c r="U32" s="13"/>
      <x:c r="V32" s="14" t="str">
        <x:f>IF(A32="","",IF(AND('Metrics'!$C$6&lt;&gt;"",C32='Metrics'!$C$6,ISNUMBER(D32),ISNUMBER('Metrics'!$C$7),ISNUMBER('Metrics'!$C$8),D32&gt;='Metrics'!$C$7,D32&lt;='Metrics'!$C$8),1,0))</x:f>
      </x:c>
      <x:c r="W32" s="14" t="str">
        <x:f>IF(A32="","",IF(AND(V32=1,ISNUMBER(G32),G32&lt;='Metrics'!$C$9,ISNUMBER(H32),H32&lt;='Metrics'!$C$9),1,0))</x:f>
      </x:c>
      <x:c r="X32" s="14" t="str">
        <x:f>IF(A32="","",IF(COUNTIFS('Your interviews'!$B$8:$B$307,A32,'Your interviews'!$E$8:$E$307,"Completed",'Your interviews'!$D$8:$D$307,"&lt;="&amp;'Metrics'!$C$9)&gt;0,1,0))</x:f>
      </x:c>
      <x:c r="Y32" s="14" t="str">
        <x:f>IF(A32="","",IF(AND(AND('Metrics'!$C$6&lt;&gt;"",C32='Metrics'!$C$6,ISNUMBER('Metrics'!$C$9),ISNUMBER(D32),D32&lt;='Metrics'!$C$9,NOT(AND(ISNUMBER(S32),S32&lt;='Metrics'!$C$9,T32&lt;&gt;""))),OR(E32="",E32&gt;'Metrics'!$C$9)),1,0))</x:f>
      </x:c>
      <x:c r="Z32" s="14" t="str">
        <x:f>IF(A32="","",IF(AND(AND('Metrics'!$C$6&lt;&gt;"",C32='Metrics'!$C$6,ISNUMBER('Metrics'!$C$9),ISNUMBER(D32),D32&lt;='Metrics'!$C$9,NOT(AND(ISNUMBER(S32),S32&lt;='Metrics'!$C$9,T32&lt;&gt;""))),ISNUMBER(G32),G32&lt;='Metrics'!$C$9,OR(I32="",I32&gt;'Metrics'!$C$9)),1,0))</x:f>
      </x:c>
      <x:c r="AA32" s="14" t="str">
        <x:f>IF(A32="","",IF(AND(AND('Metrics'!$C$6&lt;&gt;"",C32='Metrics'!$C$6,ISNUMBER('Metrics'!$C$9),ISNUMBER(D32),D32&lt;='Metrics'!$C$9,NOT(AND(ISNUMBER(S32),S32&lt;='Metrics'!$C$9,T32&lt;&gt;""))),ISNUMBER(I32),I32&lt;='Metrics'!$C$9,OR(J32="",J32&gt;'Metrics'!$C$9)),1,0))</x:f>
      </x:c>
      <x:c r="AB32" s="14" t="str">
        <x:f>IF(A32="","",IF(AND(AND('Metrics'!$C$6&lt;&gt;"",C32='Metrics'!$C$6,ISNUMBER('Metrics'!$C$9),ISNUMBER(D32),D32&lt;='Metrics'!$C$9,NOT(AND(ISNUMBER(S32),S32&lt;='Metrics'!$C$9,T32&lt;&gt;""))),ISNUMBER(J32),J32&lt;='Metrics'!$C$9,OR(L32="",L32&gt;'Metrics'!$C$9)),1,0))</x:f>
      </x:c>
      <x:c r="AC32" s="14" t="str">
        <x:f>IF(Y32=1,MAX(0,'Metrics'!$C$9-D32),"")</x:f>
      </x:c>
      <x:c r="AD32" s="14" t="str">
        <x:f>IF(AB32=1,MAX(0,'Metrics'!$C$9-J32),"")</x:f>
      </x:c>
      <x:c r="AE32" s="14" t="str">
        <x:f>IF(A32="","",IF(OR(COUNTIF($A$8:$A$207,A32)&gt;1,B32="",C32="",NOT(ISNUMBER(D32)),AND(E32&lt;&gt;"",NOT(ISNUMBER(F32))),AND(G32&lt;&gt;"",OR(E32="",NOT(ISNUMBER(H32)))),AND(J32&lt;&gt;"",I32=""),AND(L32&lt;&gt;"",OR(J32="",NOT(ISNUMBER(M32)))),AND(S32&lt;&gt;"",OR(T32="",NOT(ISNUMBER(U32)))),AND(P32&lt;&gt;"",O32=""),AND(OR(P32="Accepted",P32="Declined"),Q32=""),AND(R32&lt;&gt;"",P32&lt;&gt;"Accepted"),AND(ISNUMBER(F32),F32&lt;0),AND(ISNUMBER(M32),M32&lt;0),AND(ISNUMBER(U32),U32&lt;0),AND(D32&lt;&gt;"",NOT(ISNUMBER(D32))),AND(E32&lt;&gt;"",NOT(ISNUMBER(E32))),AND(G32&lt;&gt;"",NOT(ISNUMBER(G32))),AND(H32&lt;&gt;"",NOT(ISNUMBER(H32))),AND(I32&lt;&gt;"",NOT(ISNUMBER(I32))),AND(J32&lt;&gt;"",NOT(ISNUMBER(J32))),AND(L32&lt;&gt;"",NOT(ISNUMBER(L32))),AND(N32&lt;&gt;"",NOT(ISNUMBER(N32))),AND(O32&lt;&gt;"",NOT(ISNUMBER(O32))),AND(Q32&lt;&gt;"",NOT(ISNUMBER(Q32))),AND(R32&lt;&gt;"",NOT(ISNUMBER(R32))),AND(S32&lt;&gt;"",NOT(ISNUMBER(S32))),AND(ISNUMBER(E32),ISNUMBER(D32),E32&lt;D32),AND(ISNUMBER(G32),ISNUMBER(E32),G32&lt;E32),AND(ISNUMBER(H32),ISNUMBER(G32),H32&lt;G32),AND(ISNUMBER(I32),ISNUMBER(G32),I32&lt;G32),AND(ISNUMBER(J32),ISNUMBER(I32),J32&lt;I32),AND(ISNUMBER(L32),ISNUMBER(J32),L32&lt;J32),AND(ISNUMBER(Q32),ISNUMBER(O32),Q32&lt;O32),AND(ISNUMBER(R32),ISNUMBER(Q32),R32&lt;Q32)),1,0))</x:f>
      </x:c>
      <x:c r="AF32" s="14" t="str">
        <x:f>IF(A32="","",IF(AND(ISNUMBER(S32),S32&lt;='Metrics'!$C$9,T32&lt;&gt;""),1,0))</x:f>
      </x:c>
    </x:row>
    <x:row r="33" ht="24" customHeight="1">
      <x:c r="A33" s="10"/>
      <x:c r="B33" s="10"/>
      <x:c r="C33" s="10"/>
      <x:c r="D33" s="12"/>
      <x:c r="E33" s="12"/>
      <x:c r="F33" s="13"/>
      <x:c r="G33" s="12"/>
      <x:c r="H33" s="12"/>
      <x:c r="I33" s="12"/>
      <x:c r="J33" s="12"/>
      <x:c r="K33" s="13"/>
      <x:c r="L33" s="12"/>
      <x:c r="M33" s="13"/>
      <x:c r="N33" s="12"/>
      <x:c r="O33" s="12"/>
      <x:c r="P33" s="10"/>
      <x:c r="Q33" s="12"/>
      <x:c r="R33" s="12"/>
      <x:c r="S33" s="12"/>
      <x:c r="T33" s="10"/>
      <x:c r="U33" s="13"/>
      <x:c r="V33" s="14" t="str">
        <x:f>IF(A33="","",IF(AND('Metrics'!$C$6&lt;&gt;"",C33='Metrics'!$C$6,ISNUMBER(D33),ISNUMBER('Metrics'!$C$7),ISNUMBER('Metrics'!$C$8),D33&gt;='Metrics'!$C$7,D33&lt;='Metrics'!$C$8),1,0))</x:f>
      </x:c>
      <x:c r="W33" s="14" t="str">
        <x:f>IF(A33="","",IF(AND(V33=1,ISNUMBER(G33),G33&lt;='Metrics'!$C$9,ISNUMBER(H33),H33&lt;='Metrics'!$C$9),1,0))</x:f>
      </x:c>
      <x:c r="X33" s="14" t="str">
        <x:f>IF(A33="","",IF(COUNTIFS('Your interviews'!$B$8:$B$307,A33,'Your interviews'!$E$8:$E$307,"Completed",'Your interviews'!$D$8:$D$307,"&lt;="&amp;'Metrics'!$C$9)&gt;0,1,0))</x:f>
      </x:c>
      <x:c r="Y33" s="14" t="str">
        <x:f>IF(A33="","",IF(AND(AND('Metrics'!$C$6&lt;&gt;"",C33='Metrics'!$C$6,ISNUMBER('Metrics'!$C$9),ISNUMBER(D33),D33&lt;='Metrics'!$C$9,NOT(AND(ISNUMBER(S33),S33&lt;='Metrics'!$C$9,T33&lt;&gt;""))),OR(E33="",E33&gt;'Metrics'!$C$9)),1,0))</x:f>
      </x:c>
      <x:c r="Z33" s="14" t="str">
        <x:f>IF(A33="","",IF(AND(AND('Metrics'!$C$6&lt;&gt;"",C33='Metrics'!$C$6,ISNUMBER('Metrics'!$C$9),ISNUMBER(D33),D33&lt;='Metrics'!$C$9,NOT(AND(ISNUMBER(S33),S33&lt;='Metrics'!$C$9,T33&lt;&gt;""))),ISNUMBER(G33),G33&lt;='Metrics'!$C$9,OR(I33="",I33&gt;'Metrics'!$C$9)),1,0))</x:f>
      </x:c>
      <x:c r="AA33" s="14" t="str">
        <x:f>IF(A33="","",IF(AND(AND('Metrics'!$C$6&lt;&gt;"",C33='Metrics'!$C$6,ISNUMBER('Metrics'!$C$9),ISNUMBER(D33),D33&lt;='Metrics'!$C$9,NOT(AND(ISNUMBER(S33),S33&lt;='Metrics'!$C$9,T33&lt;&gt;""))),ISNUMBER(I33),I33&lt;='Metrics'!$C$9,OR(J33="",J33&gt;'Metrics'!$C$9)),1,0))</x:f>
      </x:c>
      <x:c r="AB33" s="14" t="str">
        <x:f>IF(A33="","",IF(AND(AND('Metrics'!$C$6&lt;&gt;"",C33='Metrics'!$C$6,ISNUMBER('Metrics'!$C$9),ISNUMBER(D33),D33&lt;='Metrics'!$C$9,NOT(AND(ISNUMBER(S33),S33&lt;='Metrics'!$C$9,T33&lt;&gt;""))),ISNUMBER(J33),J33&lt;='Metrics'!$C$9,OR(L33="",L33&gt;'Metrics'!$C$9)),1,0))</x:f>
      </x:c>
      <x:c r="AC33" s="14" t="str">
        <x:f>IF(Y33=1,MAX(0,'Metrics'!$C$9-D33),"")</x:f>
      </x:c>
      <x:c r="AD33" s="14" t="str">
        <x:f>IF(AB33=1,MAX(0,'Metrics'!$C$9-J33),"")</x:f>
      </x:c>
      <x:c r="AE33" s="14" t="str">
        <x:f>IF(A33="","",IF(OR(COUNTIF($A$8:$A$207,A33)&gt;1,B33="",C33="",NOT(ISNUMBER(D33)),AND(E33&lt;&gt;"",NOT(ISNUMBER(F33))),AND(G33&lt;&gt;"",OR(E33="",NOT(ISNUMBER(H33)))),AND(J33&lt;&gt;"",I33=""),AND(L33&lt;&gt;"",OR(J33="",NOT(ISNUMBER(M33)))),AND(S33&lt;&gt;"",OR(T33="",NOT(ISNUMBER(U33)))),AND(P33&lt;&gt;"",O33=""),AND(OR(P33="Accepted",P33="Declined"),Q33=""),AND(R33&lt;&gt;"",P33&lt;&gt;"Accepted"),AND(ISNUMBER(F33),F33&lt;0),AND(ISNUMBER(M33),M33&lt;0),AND(ISNUMBER(U33),U33&lt;0),AND(D33&lt;&gt;"",NOT(ISNUMBER(D33))),AND(E33&lt;&gt;"",NOT(ISNUMBER(E33))),AND(G33&lt;&gt;"",NOT(ISNUMBER(G33))),AND(H33&lt;&gt;"",NOT(ISNUMBER(H33))),AND(I33&lt;&gt;"",NOT(ISNUMBER(I33))),AND(J33&lt;&gt;"",NOT(ISNUMBER(J33))),AND(L33&lt;&gt;"",NOT(ISNUMBER(L33))),AND(N33&lt;&gt;"",NOT(ISNUMBER(N33))),AND(O33&lt;&gt;"",NOT(ISNUMBER(O33))),AND(Q33&lt;&gt;"",NOT(ISNUMBER(Q33))),AND(R33&lt;&gt;"",NOT(ISNUMBER(R33))),AND(S33&lt;&gt;"",NOT(ISNUMBER(S33))),AND(ISNUMBER(E33),ISNUMBER(D33),E33&lt;D33),AND(ISNUMBER(G33),ISNUMBER(E33),G33&lt;E33),AND(ISNUMBER(H33),ISNUMBER(G33),H33&lt;G33),AND(ISNUMBER(I33),ISNUMBER(G33),I33&lt;G33),AND(ISNUMBER(J33),ISNUMBER(I33),J33&lt;I33),AND(ISNUMBER(L33),ISNUMBER(J33),L33&lt;J33),AND(ISNUMBER(Q33),ISNUMBER(O33),Q33&lt;O33),AND(ISNUMBER(R33),ISNUMBER(Q33),R33&lt;Q33)),1,0))</x:f>
      </x:c>
      <x:c r="AF33" s="14" t="str">
        <x:f>IF(A33="","",IF(AND(ISNUMBER(S33),S33&lt;='Metrics'!$C$9,T33&lt;&gt;""),1,0))</x:f>
      </x:c>
    </x:row>
    <x:row r="34" ht="24" customHeight="1">
      <x:c r="A34" s="10"/>
      <x:c r="B34" s="10"/>
      <x:c r="C34" s="10"/>
      <x:c r="D34" s="12"/>
      <x:c r="E34" s="12"/>
      <x:c r="F34" s="13"/>
      <x:c r="G34" s="12"/>
      <x:c r="H34" s="12"/>
      <x:c r="I34" s="12"/>
      <x:c r="J34" s="12"/>
      <x:c r="K34" s="13"/>
      <x:c r="L34" s="12"/>
      <x:c r="M34" s="13"/>
      <x:c r="N34" s="12"/>
      <x:c r="O34" s="12"/>
      <x:c r="P34" s="10"/>
      <x:c r="Q34" s="12"/>
      <x:c r="R34" s="12"/>
      <x:c r="S34" s="12"/>
      <x:c r="T34" s="10"/>
      <x:c r="U34" s="13"/>
      <x:c r="V34" s="14" t="str">
        <x:f>IF(A34="","",IF(AND('Metrics'!$C$6&lt;&gt;"",C34='Metrics'!$C$6,ISNUMBER(D34),ISNUMBER('Metrics'!$C$7),ISNUMBER('Metrics'!$C$8),D34&gt;='Metrics'!$C$7,D34&lt;='Metrics'!$C$8),1,0))</x:f>
      </x:c>
      <x:c r="W34" s="14" t="str">
        <x:f>IF(A34="","",IF(AND(V34=1,ISNUMBER(G34),G34&lt;='Metrics'!$C$9,ISNUMBER(H34),H34&lt;='Metrics'!$C$9),1,0))</x:f>
      </x:c>
      <x:c r="X34" s="14" t="str">
        <x:f>IF(A34="","",IF(COUNTIFS('Your interviews'!$B$8:$B$307,A34,'Your interviews'!$E$8:$E$307,"Completed",'Your interviews'!$D$8:$D$307,"&lt;="&amp;'Metrics'!$C$9)&gt;0,1,0))</x:f>
      </x:c>
      <x:c r="Y34" s="14" t="str">
        <x:f>IF(A34="","",IF(AND(AND('Metrics'!$C$6&lt;&gt;"",C34='Metrics'!$C$6,ISNUMBER('Metrics'!$C$9),ISNUMBER(D34),D34&lt;='Metrics'!$C$9,NOT(AND(ISNUMBER(S34),S34&lt;='Metrics'!$C$9,T34&lt;&gt;""))),OR(E34="",E34&gt;'Metrics'!$C$9)),1,0))</x:f>
      </x:c>
      <x:c r="Z34" s="14" t="str">
        <x:f>IF(A34="","",IF(AND(AND('Metrics'!$C$6&lt;&gt;"",C34='Metrics'!$C$6,ISNUMBER('Metrics'!$C$9),ISNUMBER(D34),D34&lt;='Metrics'!$C$9,NOT(AND(ISNUMBER(S34),S34&lt;='Metrics'!$C$9,T34&lt;&gt;""))),ISNUMBER(G34),G34&lt;='Metrics'!$C$9,OR(I34="",I34&gt;'Metrics'!$C$9)),1,0))</x:f>
      </x:c>
      <x:c r="AA34" s="14" t="str">
        <x:f>IF(A34="","",IF(AND(AND('Metrics'!$C$6&lt;&gt;"",C34='Metrics'!$C$6,ISNUMBER('Metrics'!$C$9),ISNUMBER(D34),D34&lt;='Metrics'!$C$9,NOT(AND(ISNUMBER(S34),S34&lt;='Metrics'!$C$9,T34&lt;&gt;""))),ISNUMBER(I34),I34&lt;='Metrics'!$C$9,OR(J34="",J34&gt;'Metrics'!$C$9)),1,0))</x:f>
      </x:c>
      <x:c r="AB34" s="14" t="str">
        <x:f>IF(A34="","",IF(AND(AND('Metrics'!$C$6&lt;&gt;"",C34='Metrics'!$C$6,ISNUMBER('Metrics'!$C$9),ISNUMBER(D34),D34&lt;='Metrics'!$C$9,NOT(AND(ISNUMBER(S34),S34&lt;='Metrics'!$C$9,T34&lt;&gt;""))),ISNUMBER(J34),J34&lt;='Metrics'!$C$9,OR(L34="",L34&gt;'Metrics'!$C$9)),1,0))</x:f>
      </x:c>
      <x:c r="AC34" s="14" t="str">
        <x:f>IF(Y34=1,MAX(0,'Metrics'!$C$9-D34),"")</x:f>
      </x:c>
      <x:c r="AD34" s="14" t="str">
        <x:f>IF(AB34=1,MAX(0,'Metrics'!$C$9-J34),"")</x:f>
      </x:c>
      <x:c r="AE34" s="14" t="str">
        <x:f>IF(A34="","",IF(OR(COUNTIF($A$8:$A$207,A34)&gt;1,B34="",C34="",NOT(ISNUMBER(D34)),AND(E34&lt;&gt;"",NOT(ISNUMBER(F34))),AND(G34&lt;&gt;"",OR(E34="",NOT(ISNUMBER(H34)))),AND(J34&lt;&gt;"",I34=""),AND(L34&lt;&gt;"",OR(J34="",NOT(ISNUMBER(M34)))),AND(S34&lt;&gt;"",OR(T34="",NOT(ISNUMBER(U34)))),AND(P34&lt;&gt;"",O34=""),AND(OR(P34="Accepted",P34="Declined"),Q34=""),AND(R34&lt;&gt;"",P34&lt;&gt;"Accepted"),AND(ISNUMBER(F34),F34&lt;0),AND(ISNUMBER(M34),M34&lt;0),AND(ISNUMBER(U34),U34&lt;0),AND(D34&lt;&gt;"",NOT(ISNUMBER(D34))),AND(E34&lt;&gt;"",NOT(ISNUMBER(E34))),AND(G34&lt;&gt;"",NOT(ISNUMBER(G34))),AND(H34&lt;&gt;"",NOT(ISNUMBER(H34))),AND(I34&lt;&gt;"",NOT(ISNUMBER(I34))),AND(J34&lt;&gt;"",NOT(ISNUMBER(J34))),AND(L34&lt;&gt;"",NOT(ISNUMBER(L34))),AND(N34&lt;&gt;"",NOT(ISNUMBER(N34))),AND(O34&lt;&gt;"",NOT(ISNUMBER(O34))),AND(Q34&lt;&gt;"",NOT(ISNUMBER(Q34))),AND(R34&lt;&gt;"",NOT(ISNUMBER(R34))),AND(S34&lt;&gt;"",NOT(ISNUMBER(S34))),AND(ISNUMBER(E34),ISNUMBER(D34),E34&lt;D34),AND(ISNUMBER(G34),ISNUMBER(E34),G34&lt;E34),AND(ISNUMBER(H34),ISNUMBER(G34),H34&lt;G34),AND(ISNUMBER(I34),ISNUMBER(G34),I34&lt;G34),AND(ISNUMBER(J34),ISNUMBER(I34),J34&lt;I34),AND(ISNUMBER(L34),ISNUMBER(J34),L34&lt;J34),AND(ISNUMBER(Q34),ISNUMBER(O34),Q34&lt;O34),AND(ISNUMBER(R34),ISNUMBER(Q34),R34&lt;Q34)),1,0))</x:f>
      </x:c>
      <x:c r="AF34" s="14" t="str">
        <x:f>IF(A34="","",IF(AND(ISNUMBER(S34),S34&lt;='Metrics'!$C$9,T34&lt;&gt;""),1,0))</x:f>
      </x:c>
    </x:row>
    <x:row r="35" ht="24" customHeight="1">
      <x:c r="A35" s="10"/>
      <x:c r="B35" s="10"/>
      <x:c r="C35" s="10"/>
      <x:c r="D35" s="12"/>
      <x:c r="E35" s="12"/>
      <x:c r="F35" s="13"/>
      <x:c r="G35" s="12"/>
      <x:c r="H35" s="12"/>
      <x:c r="I35" s="12"/>
      <x:c r="J35" s="12"/>
      <x:c r="K35" s="13"/>
      <x:c r="L35" s="12"/>
      <x:c r="M35" s="13"/>
      <x:c r="N35" s="12"/>
      <x:c r="O35" s="12"/>
      <x:c r="P35" s="10"/>
      <x:c r="Q35" s="12"/>
      <x:c r="R35" s="12"/>
      <x:c r="S35" s="12"/>
      <x:c r="T35" s="10"/>
      <x:c r="U35" s="13"/>
      <x:c r="V35" s="14" t="str">
        <x:f>IF(A35="","",IF(AND('Metrics'!$C$6&lt;&gt;"",C35='Metrics'!$C$6,ISNUMBER(D35),ISNUMBER('Metrics'!$C$7),ISNUMBER('Metrics'!$C$8),D35&gt;='Metrics'!$C$7,D35&lt;='Metrics'!$C$8),1,0))</x:f>
      </x:c>
      <x:c r="W35" s="14" t="str">
        <x:f>IF(A35="","",IF(AND(V35=1,ISNUMBER(G35),G35&lt;='Metrics'!$C$9,ISNUMBER(H35),H35&lt;='Metrics'!$C$9),1,0))</x:f>
      </x:c>
      <x:c r="X35" s="14" t="str">
        <x:f>IF(A35="","",IF(COUNTIFS('Your interviews'!$B$8:$B$307,A35,'Your interviews'!$E$8:$E$307,"Completed",'Your interviews'!$D$8:$D$307,"&lt;="&amp;'Metrics'!$C$9)&gt;0,1,0))</x:f>
      </x:c>
      <x:c r="Y35" s="14" t="str">
        <x:f>IF(A35="","",IF(AND(AND('Metrics'!$C$6&lt;&gt;"",C35='Metrics'!$C$6,ISNUMBER('Metrics'!$C$9),ISNUMBER(D35),D35&lt;='Metrics'!$C$9,NOT(AND(ISNUMBER(S35),S35&lt;='Metrics'!$C$9,T35&lt;&gt;""))),OR(E35="",E35&gt;'Metrics'!$C$9)),1,0))</x:f>
      </x:c>
      <x:c r="Z35" s="14" t="str">
        <x:f>IF(A35="","",IF(AND(AND('Metrics'!$C$6&lt;&gt;"",C35='Metrics'!$C$6,ISNUMBER('Metrics'!$C$9),ISNUMBER(D35),D35&lt;='Metrics'!$C$9,NOT(AND(ISNUMBER(S35),S35&lt;='Metrics'!$C$9,T35&lt;&gt;""))),ISNUMBER(G35),G35&lt;='Metrics'!$C$9,OR(I35="",I35&gt;'Metrics'!$C$9)),1,0))</x:f>
      </x:c>
      <x:c r="AA35" s="14" t="str">
        <x:f>IF(A35="","",IF(AND(AND('Metrics'!$C$6&lt;&gt;"",C35='Metrics'!$C$6,ISNUMBER('Metrics'!$C$9),ISNUMBER(D35),D35&lt;='Metrics'!$C$9,NOT(AND(ISNUMBER(S35),S35&lt;='Metrics'!$C$9,T35&lt;&gt;""))),ISNUMBER(I35),I35&lt;='Metrics'!$C$9,OR(J35="",J35&gt;'Metrics'!$C$9)),1,0))</x:f>
      </x:c>
      <x:c r="AB35" s="14" t="str">
        <x:f>IF(A35="","",IF(AND(AND('Metrics'!$C$6&lt;&gt;"",C35='Metrics'!$C$6,ISNUMBER('Metrics'!$C$9),ISNUMBER(D35),D35&lt;='Metrics'!$C$9,NOT(AND(ISNUMBER(S35),S35&lt;='Metrics'!$C$9,T35&lt;&gt;""))),ISNUMBER(J35),J35&lt;='Metrics'!$C$9,OR(L35="",L35&gt;'Metrics'!$C$9)),1,0))</x:f>
      </x:c>
      <x:c r="AC35" s="14" t="str">
        <x:f>IF(Y35=1,MAX(0,'Metrics'!$C$9-D35),"")</x:f>
      </x:c>
      <x:c r="AD35" s="14" t="str">
        <x:f>IF(AB35=1,MAX(0,'Metrics'!$C$9-J35),"")</x:f>
      </x:c>
      <x:c r="AE35" s="14" t="str">
        <x:f>IF(A35="","",IF(OR(COUNTIF($A$8:$A$207,A35)&gt;1,B35="",C35="",NOT(ISNUMBER(D35)),AND(E35&lt;&gt;"",NOT(ISNUMBER(F35))),AND(G35&lt;&gt;"",OR(E35="",NOT(ISNUMBER(H35)))),AND(J35&lt;&gt;"",I35=""),AND(L35&lt;&gt;"",OR(J35="",NOT(ISNUMBER(M35)))),AND(S35&lt;&gt;"",OR(T35="",NOT(ISNUMBER(U35)))),AND(P35&lt;&gt;"",O35=""),AND(OR(P35="Accepted",P35="Declined"),Q35=""),AND(R35&lt;&gt;"",P35&lt;&gt;"Accepted"),AND(ISNUMBER(F35),F35&lt;0),AND(ISNUMBER(M35),M35&lt;0),AND(ISNUMBER(U35),U35&lt;0),AND(D35&lt;&gt;"",NOT(ISNUMBER(D35))),AND(E35&lt;&gt;"",NOT(ISNUMBER(E35))),AND(G35&lt;&gt;"",NOT(ISNUMBER(G35))),AND(H35&lt;&gt;"",NOT(ISNUMBER(H35))),AND(I35&lt;&gt;"",NOT(ISNUMBER(I35))),AND(J35&lt;&gt;"",NOT(ISNUMBER(J35))),AND(L35&lt;&gt;"",NOT(ISNUMBER(L35))),AND(N35&lt;&gt;"",NOT(ISNUMBER(N35))),AND(O35&lt;&gt;"",NOT(ISNUMBER(O35))),AND(Q35&lt;&gt;"",NOT(ISNUMBER(Q35))),AND(R35&lt;&gt;"",NOT(ISNUMBER(R35))),AND(S35&lt;&gt;"",NOT(ISNUMBER(S35))),AND(ISNUMBER(E35),ISNUMBER(D35),E35&lt;D35),AND(ISNUMBER(G35),ISNUMBER(E35),G35&lt;E35),AND(ISNUMBER(H35),ISNUMBER(G35),H35&lt;G35),AND(ISNUMBER(I35),ISNUMBER(G35),I35&lt;G35),AND(ISNUMBER(J35),ISNUMBER(I35),J35&lt;I35),AND(ISNUMBER(L35),ISNUMBER(J35),L35&lt;J35),AND(ISNUMBER(Q35),ISNUMBER(O35),Q35&lt;O35),AND(ISNUMBER(R35),ISNUMBER(Q35),R35&lt;Q35)),1,0))</x:f>
      </x:c>
      <x:c r="AF35" s="14" t="str">
        <x:f>IF(A35="","",IF(AND(ISNUMBER(S35),S35&lt;='Metrics'!$C$9,T35&lt;&gt;""),1,0))</x:f>
      </x:c>
    </x:row>
    <x:row r="36" ht="24" customHeight="1">
      <x:c r="A36" s="10"/>
      <x:c r="B36" s="10"/>
      <x:c r="C36" s="10"/>
      <x:c r="D36" s="12"/>
      <x:c r="E36" s="12"/>
      <x:c r="F36" s="13"/>
      <x:c r="G36" s="12"/>
      <x:c r="H36" s="12"/>
      <x:c r="I36" s="12"/>
      <x:c r="J36" s="12"/>
      <x:c r="K36" s="13"/>
      <x:c r="L36" s="12"/>
      <x:c r="M36" s="13"/>
      <x:c r="N36" s="12"/>
      <x:c r="O36" s="12"/>
      <x:c r="P36" s="10"/>
      <x:c r="Q36" s="12"/>
      <x:c r="R36" s="12"/>
      <x:c r="S36" s="12"/>
      <x:c r="T36" s="10"/>
      <x:c r="U36" s="13"/>
      <x:c r="V36" s="14" t="str">
        <x:f>IF(A36="","",IF(AND('Metrics'!$C$6&lt;&gt;"",C36='Metrics'!$C$6,ISNUMBER(D36),ISNUMBER('Metrics'!$C$7),ISNUMBER('Metrics'!$C$8),D36&gt;='Metrics'!$C$7,D36&lt;='Metrics'!$C$8),1,0))</x:f>
      </x:c>
      <x:c r="W36" s="14" t="str">
        <x:f>IF(A36="","",IF(AND(V36=1,ISNUMBER(G36),G36&lt;='Metrics'!$C$9,ISNUMBER(H36),H36&lt;='Metrics'!$C$9),1,0))</x:f>
      </x:c>
      <x:c r="X36" s="14" t="str">
        <x:f>IF(A36="","",IF(COUNTIFS('Your interviews'!$B$8:$B$307,A36,'Your interviews'!$E$8:$E$307,"Completed",'Your interviews'!$D$8:$D$307,"&lt;="&amp;'Metrics'!$C$9)&gt;0,1,0))</x:f>
      </x:c>
      <x:c r="Y36" s="14" t="str">
        <x:f>IF(A36="","",IF(AND(AND('Metrics'!$C$6&lt;&gt;"",C36='Metrics'!$C$6,ISNUMBER('Metrics'!$C$9),ISNUMBER(D36),D36&lt;='Metrics'!$C$9,NOT(AND(ISNUMBER(S36),S36&lt;='Metrics'!$C$9,T36&lt;&gt;""))),OR(E36="",E36&gt;'Metrics'!$C$9)),1,0))</x:f>
      </x:c>
      <x:c r="Z36" s="14" t="str">
        <x:f>IF(A36="","",IF(AND(AND('Metrics'!$C$6&lt;&gt;"",C36='Metrics'!$C$6,ISNUMBER('Metrics'!$C$9),ISNUMBER(D36),D36&lt;='Metrics'!$C$9,NOT(AND(ISNUMBER(S36),S36&lt;='Metrics'!$C$9,T36&lt;&gt;""))),ISNUMBER(G36),G36&lt;='Metrics'!$C$9,OR(I36="",I36&gt;'Metrics'!$C$9)),1,0))</x:f>
      </x:c>
      <x:c r="AA36" s="14" t="str">
        <x:f>IF(A36="","",IF(AND(AND('Metrics'!$C$6&lt;&gt;"",C36='Metrics'!$C$6,ISNUMBER('Metrics'!$C$9),ISNUMBER(D36),D36&lt;='Metrics'!$C$9,NOT(AND(ISNUMBER(S36),S36&lt;='Metrics'!$C$9,T36&lt;&gt;""))),ISNUMBER(I36),I36&lt;='Metrics'!$C$9,OR(J36="",J36&gt;'Metrics'!$C$9)),1,0))</x:f>
      </x:c>
      <x:c r="AB36" s="14" t="str">
        <x:f>IF(A36="","",IF(AND(AND('Metrics'!$C$6&lt;&gt;"",C36='Metrics'!$C$6,ISNUMBER('Metrics'!$C$9),ISNUMBER(D36),D36&lt;='Metrics'!$C$9,NOT(AND(ISNUMBER(S36),S36&lt;='Metrics'!$C$9,T36&lt;&gt;""))),ISNUMBER(J36),J36&lt;='Metrics'!$C$9,OR(L36="",L36&gt;'Metrics'!$C$9)),1,0))</x:f>
      </x:c>
      <x:c r="AC36" s="14" t="str">
        <x:f>IF(Y36=1,MAX(0,'Metrics'!$C$9-D36),"")</x:f>
      </x:c>
      <x:c r="AD36" s="14" t="str">
        <x:f>IF(AB36=1,MAX(0,'Metrics'!$C$9-J36),"")</x:f>
      </x:c>
      <x:c r="AE36" s="14" t="str">
        <x:f>IF(A36="","",IF(OR(COUNTIF($A$8:$A$207,A36)&gt;1,B36="",C36="",NOT(ISNUMBER(D36)),AND(E36&lt;&gt;"",NOT(ISNUMBER(F36))),AND(G36&lt;&gt;"",OR(E36="",NOT(ISNUMBER(H36)))),AND(J36&lt;&gt;"",I36=""),AND(L36&lt;&gt;"",OR(J36="",NOT(ISNUMBER(M36)))),AND(S36&lt;&gt;"",OR(T36="",NOT(ISNUMBER(U36)))),AND(P36&lt;&gt;"",O36=""),AND(OR(P36="Accepted",P36="Declined"),Q36=""),AND(R36&lt;&gt;"",P36&lt;&gt;"Accepted"),AND(ISNUMBER(F36),F36&lt;0),AND(ISNUMBER(M36),M36&lt;0),AND(ISNUMBER(U36),U36&lt;0),AND(D36&lt;&gt;"",NOT(ISNUMBER(D36))),AND(E36&lt;&gt;"",NOT(ISNUMBER(E36))),AND(G36&lt;&gt;"",NOT(ISNUMBER(G36))),AND(H36&lt;&gt;"",NOT(ISNUMBER(H36))),AND(I36&lt;&gt;"",NOT(ISNUMBER(I36))),AND(J36&lt;&gt;"",NOT(ISNUMBER(J36))),AND(L36&lt;&gt;"",NOT(ISNUMBER(L36))),AND(N36&lt;&gt;"",NOT(ISNUMBER(N36))),AND(O36&lt;&gt;"",NOT(ISNUMBER(O36))),AND(Q36&lt;&gt;"",NOT(ISNUMBER(Q36))),AND(R36&lt;&gt;"",NOT(ISNUMBER(R36))),AND(S36&lt;&gt;"",NOT(ISNUMBER(S36))),AND(ISNUMBER(E36),ISNUMBER(D36),E36&lt;D36),AND(ISNUMBER(G36),ISNUMBER(E36),G36&lt;E36),AND(ISNUMBER(H36),ISNUMBER(G36),H36&lt;G36),AND(ISNUMBER(I36),ISNUMBER(G36),I36&lt;G36),AND(ISNUMBER(J36),ISNUMBER(I36),J36&lt;I36),AND(ISNUMBER(L36),ISNUMBER(J36),L36&lt;J36),AND(ISNUMBER(Q36),ISNUMBER(O36),Q36&lt;O36),AND(ISNUMBER(R36),ISNUMBER(Q36),R36&lt;Q36)),1,0))</x:f>
      </x:c>
      <x:c r="AF36" s="14" t="str">
        <x:f>IF(A36="","",IF(AND(ISNUMBER(S36),S36&lt;='Metrics'!$C$9,T36&lt;&gt;""),1,0))</x:f>
      </x:c>
    </x:row>
    <x:row r="37" ht="24" customHeight="1">
      <x:c r="A37" s="10"/>
      <x:c r="B37" s="10"/>
      <x:c r="C37" s="10"/>
      <x:c r="D37" s="12"/>
      <x:c r="E37" s="12"/>
      <x:c r="F37" s="13"/>
      <x:c r="G37" s="12"/>
      <x:c r="H37" s="12"/>
      <x:c r="I37" s="12"/>
      <x:c r="J37" s="12"/>
      <x:c r="K37" s="13"/>
      <x:c r="L37" s="12"/>
      <x:c r="M37" s="13"/>
      <x:c r="N37" s="12"/>
      <x:c r="O37" s="12"/>
      <x:c r="P37" s="10"/>
      <x:c r="Q37" s="12"/>
      <x:c r="R37" s="12"/>
      <x:c r="S37" s="12"/>
      <x:c r="T37" s="10"/>
      <x:c r="U37" s="13"/>
      <x:c r="V37" s="14" t="str">
        <x:f>IF(A37="","",IF(AND('Metrics'!$C$6&lt;&gt;"",C37='Metrics'!$C$6,ISNUMBER(D37),ISNUMBER('Metrics'!$C$7),ISNUMBER('Metrics'!$C$8),D37&gt;='Metrics'!$C$7,D37&lt;='Metrics'!$C$8),1,0))</x:f>
      </x:c>
      <x:c r="W37" s="14" t="str">
        <x:f>IF(A37="","",IF(AND(V37=1,ISNUMBER(G37),G37&lt;='Metrics'!$C$9,ISNUMBER(H37),H37&lt;='Metrics'!$C$9),1,0))</x:f>
      </x:c>
      <x:c r="X37" s="14" t="str">
        <x:f>IF(A37="","",IF(COUNTIFS('Your interviews'!$B$8:$B$307,A37,'Your interviews'!$E$8:$E$307,"Completed",'Your interviews'!$D$8:$D$307,"&lt;="&amp;'Metrics'!$C$9)&gt;0,1,0))</x:f>
      </x:c>
      <x:c r="Y37" s="14" t="str">
        <x:f>IF(A37="","",IF(AND(AND('Metrics'!$C$6&lt;&gt;"",C37='Metrics'!$C$6,ISNUMBER('Metrics'!$C$9),ISNUMBER(D37),D37&lt;='Metrics'!$C$9,NOT(AND(ISNUMBER(S37),S37&lt;='Metrics'!$C$9,T37&lt;&gt;""))),OR(E37="",E37&gt;'Metrics'!$C$9)),1,0))</x:f>
      </x:c>
      <x:c r="Z37" s="14" t="str">
        <x:f>IF(A37="","",IF(AND(AND('Metrics'!$C$6&lt;&gt;"",C37='Metrics'!$C$6,ISNUMBER('Metrics'!$C$9),ISNUMBER(D37),D37&lt;='Metrics'!$C$9,NOT(AND(ISNUMBER(S37),S37&lt;='Metrics'!$C$9,T37&lt;&gt;""))),ISNUMBER(G37),G37&lt;='Metrics'!$C$9,OR(I37="",I37&gt;'Metrics'!$C$9)),1,0))</x:f>
      </x:c>
      <x:c r="AA37" s="14" t="str">
        <x:f>IF(A37="","",IF(AND(AND('Metrics'!$C$6&lt;&gt;"",C37='Metrics'!$C$6,ISNUMBER('Metrics'!$C$9),ISNUMBER(D37),D37&lt;='Metrics'!$C$9,NOT(AND(ISNUMBER(S37),S37&lt;='Metrics'!$C$9,T37&lt;&gt;""))),ISNUMBER(I37),I37&lt;='Metrics'!$C$9,OR(J37="",J37&gt;'Metrics'!$C$9)),1,0))</x:f>
      </x:c>
      <x:c r="AB37" s="14" t="str">
        <x:f>IF(A37="","",IF(AND(AND('Metrics'!$C$6&lt;&gt;"",C37='Metrics'!$C$6,ISNUMBER('Metrics'!$C$9),ISNUMBER(D37),D37&lt;='Metrics'!$C$9,NOT(AND(ISNUMBER(S37),S37&lt;='Metrics'!$C$9,T37&lt;&gt;""))),ISNUMBER(J37),J37&lt;='Metrics'!$C$9,OR(L37="",L37&gt;'Metrics'!$C$9)),1,0))</x:f>
      </x:c>
      <x:c r="AC37" s="14" t="str">
        <x:f>IF(Y37=1,MAX(0,'Metrics'!$C$9-D37),"")</x:f>
      </x:c>
      <x:c r="AD37" s="14" t="str">
        <x:f>IF(AB37=1,MAX(0,'Metrics'!$C$9-J37),"")</x:f>
      </x:c>
      <x:c r="AE37" s="14" t="str">
        <x:f>IF(A37="","",IF(OR(COUNTIF($A$8:$A$207,A37)&gt;1,B37="",C37="",NOT(ISNUMBER(D37)),AND(E37&lt;&gt;"",NOT(ISNUMBER(F37))),AND(G37&lt;&gt;"",OR(E37="",NOT(ISNUMBER(H37)))),AND(J37&lt;&gt;"",I37=""),AND(L37&lt;&gt;"",OR(J37="",NOT(ISNUMBER(M37)))),AND(S37&lt;&gt;"",OR(T37="",NOT(ISNUMBER(U37)))),AND(P37&lt;&gt;"",O37=""),AND(OR(P37="Accepted",P37="Declined"),Q37=""),AND(R37&lt;&gt;"",P37&lt;&gt;"Accepted"),AND(ISNUMBER(F37),F37&lt;0),AND(ISNUMBER(M37),M37&lt;0),AND(ISNUMBER(U37),U37&lt;0),AND(D37&lt;&gt;"",NOT(ISNUMBER(D37))),AND(E37&lt;&gt;"",NOT(ISNUMBER(E37))),AND(G37&lt;&gt;"",NOT(ISNUMBER(G37))),AND(H37&lt;&gt;"",NOT(ISNUMBER(H37))),AND(I37&lt;&gt;"",NOT(ISNUMBER(I37))),AND(J37&lt;&gt;"",NOT(ISNUMBER(J37))),AND(L37&lt;&gt;"",NOT(ISNUMBER(L37))),AND(N37&lt;&gt;"",NOT(ISNUMBER(N37))),AND(O37&lt;&gt;"",NOT(ISNUMBER(O37))),AND(Q37&lt;&gt;"",NOT(ISNUMBER(Q37))),AND(R37&lt;&gt;"",NOT(ISNUMBER(R37))),AND(S37&lt;&gt;"",NOT(ISNUMBER(S37))),AND(ISNUMBER(E37),ISNUMBER(D37),E37&lt;D37),AND(ISNUMBER(G37),ISNUMBER(E37),G37&lt;E37),AND(ISNUMBER(H37),ISNUMBER(G37),H37&lt;G37),AND(ISNUMBER(I37),ISNUMBER(G37),I37&lt;G37),AND(ISNUMBER(J37),ISNUMBER(I37),J37&lt;I37),AND(ISNUMBER(L37),ISNUMBER(J37),L37&lt;J37),AND(ISNUMBER(Q37),ISNUMBER(O37),Q37&lt;O37),AND(ISNUMBER(R37),ISNUMBER(Q37),R37&lt;Q37)),1,0))</x:f>
      </x:c>
      <x:c r="AF37" s="14" t="str">
        <x:f>IF(A37="","",IF(AND(ISNUMBER(S37),S37&lt;='Metrics'!$C$9,T37&lt;&gt;""),1,0))</x:f>
      </x:c>
    </x:row>
    <x:row r="38" ht="24" customHeight="1">
      <x:c r="A38" s="10"/>
      <x:c r="B38" s="10"/>
      <x:c r="C38" s="10"/>
      <x:c r="D38" s="12"/>
      <x:c r="E38" s="12"/>
      <x:c r="F38" s="13"/>
      <x:c r="G38" s="12"/>
      <x:c r="H38" s="12"/>
      <x:c r="I38" s="12"/>
      <x:c r="J38" s="12"/>
      <x:c r="K38" s="13"/>
      <x:c r="L38" s="12"/>
      <x:c r="M38" s="13"/>
      <x:c r="N38" s="12"/>
      <x:c r="O38" s="12"/>
      <x:c r="P38" s="10"/>
      <x:c r="Q38" s="12"/>
      <x:c r="R38" s="12"/>
      <x:c r="S38" s="12"/>
      <x:c r="T38" s="10"/>
      <x:c r="U38" s="13"/>
      <x:c r="V38" s="14" t="str">
        <x:f>IF(A38="","",IF(AND('Metrics'!$C$6&lt;&gt;"",C38='Metrics'!$C$6,ISNUMBER(D38),ISNUMBER('Metrics'!$C$7),ISNUMBER('Metrics'!$C$8),D38&gt;='Metrics'!$C$7,D38&lt;='Metrics'!$C$8),1,0))</x:f>
      </x:c>
      <x:c r="W38" s="14" t="str">
        <x:f>IF(A38="","",IF(AND(V38=1,ISNUMBER(G38),G38&lt;='Metrics'!$C$9,ISNUMBER(H38),H38&lt;='Metrics'!$C$9),1,0))</x:f>
      </x:c>
      <x:c r="X38" s="14" t="str">
        <x:f>IF(A38="","",IF(COUNTIFS('Your interviews'!$B$8:$B$307,A38,'Your interviews'!$E$8:$E$307,"Completed",'Your interviews'!$D$8:$D$307,"&lt;="&amp;'Metrics'!$C$9)&gt;0,1,0))</x:f>
      </x:c>
      <x:c r="Y38" s="14" t="str">
        <x:f>IF(A38="","",IF(AND(AND('Metrics'!$C$6&lt;&gt;"",C38='Metrics'!$C$6,ISNUMBER('Metrics'!$C$9),ISNUMBER(D38),D38&lt;='Metrics'!$C$9,NOT(AND(ISNUMBER(S38),S38&lt;='Metrics'!$C$9,T38&lt;&gt;""))),OR(E38="",E38&gt;'Metrics'!$C$9)),1,0))</x:f>
      </x:c>
      <x:c r="Z38" s="14" t="str">
        <x:f>IF(A38="","",IF(AND(AND('Metrics'!$C$6&lt;&gt;"",C38='Metrics'!$C$6,ISNUMBER('Metrics'!$C$9),ISNUMBER(D38),D38&lt;='Metrics'!$C$9,NOT(AND(ISNUMBER(S38),S38&lt;='Metrics'!$C$9,T38&lt;&gt;""))),ISNUMBER(G38),G38&lt;='Metrics'!$C$9,OR(I38="",I38&gt;'Metrics'!$C$9)),1,0))</x:f>
      </x:c>
      <x:c r="AA38" s="14" t="str">
        <x:f>IF(A38="","",IF(AND(AND('Metrics'!$C$6&lt;&gt;"",C38='Metrics'!$C$6,ISNUMBER('Metrics'!$C$9),ISNUMBER(D38),D38&lt;='Metrics'!$C$9,NOT(AND(ISNUMBER(S38),S38&lt;='Metrics'!$C$9,T38&lt;&gt;""))),ISNUMBER(I38),I38&lt;='Metrics'!$C$9,OR(J38="",J38&gt;'Metrics'!$C$9)),1,0))</x:f>
      </x:c>
      <x:c r="AB38" s="14" t="str">
        <x:f>IF(A38="","",IF(AND(AND('Metrics'!$C$6&lt;&gt;"",C38='Metrics'!$C$6,ISNUMBER('Metrics'!$C$9),ISNUMBER(D38),D38&lt;='Metrics'!$C$9,NOT(AND(ISNUMBER(S38),S38&lt;='Metrics'!$C$9,T38&lt;&gt;""))),ISNUMBER(J38),J38&lt;='Metrics'!$C$9,OR(L38="",L38&gt;'Metrics'!$C$9)),1,0))</x:f>
      </x:c>
      <x:c r="AC38" s="14" t="str">
        <x:f>IF(Y38=1,MAX(0,'Metrics'!$C$9-D38),"")</x:f>
      </x:c>
      <x:c r="AD38" s="14" t="str">
        <x:f>IF(AB38=1,MAX(0,'Metrics'!$C$9-J38),"")</x:f>
      </x:c>
      <x:c r="AE38" s="14" t="str">
        <x:f>IF(A38="","",IF(OR(COUNTIF($A$8:$A$207,A38)&gt;1,B38="",C38="",NOT(ISNUMBER(D38)),AND(E38&lt;&gt;"",NOT(ISNUMBER(F38))),AND(G38&lt;&gt;"",OR(E38="",NOT(ISNUMBER(H38)))),AND(J38&lt;&gt;"",I38=""),AND(L38&lt;&gt;"",OR(J38="",NOT(ISNUMBER(M38)))),AND(S38&lt;&gt;"",OR(T38="",NOT(ISNUMBER(U38)))),AND(P38&lt;&gt;"",O38=""),AND(OR(P38="Accepted",P38="Declined"),Q38=""),AND(R38&lt;&gt;"",P38&lt;&gt;"Accepted"),AND(ISNUMBER(F38),F38&lt;0),AND(ISNUMBER(M38),M38&lt;0),AND(ISNUMBER(U38),U38&lt;0),AND(D38&lt;&gt;"",NOT(ISNUMBER(D38))),AND(E38&lt;&gt;"",NOT(ISNUMBER(E38))),AND(G38&lt;&gt;"",NOT(ISNUMBER(G38))),AND(H38&lt;&gt;"",NOT(ISNUMBER(H38))),AND(I38&lt;&gt;"",NOT(ISNUMBER(I38))),AND(J38&lt;&gt;"",NOT(ISNUMBER(J38))),AND(L38&lt;&gt;"",NOT(ISNUMBER(L38))),AND(N38&lt;&gt;"",NOT(ISNUMBER(N38))),AND(O38&lt;&gt;"",NOT(ISNUMBER(O38))),AND(Q38&lt;&gt;"",NOT(ISNUMBER(Q38))),AND(R38&lt;&gt;"",NOT(ISNUMBER(R38))),AND(S38&lt;&gt;"",NOT(ISNUMBER(S38))),AND(ISNUMBER(E38),ISNUMBER(D38),E38&lt;D38),AND(ISNUMBER(G38),ISNUMBER(E38),G38&lt;E38),AND(ISNUMBER(H38),ISNUMBER(G38),H38&lt;G38),AND(ISNUMBER(I38),ISNUMBER(G38),I38&lt;G38),AND(ISNUMBER(J38),ISNUMBER(I38),J38&lt;I38),AND(ISNUMBER(L38),ISNUMBER(J38),L38&lt;J38),AND(ISNUMBER(Q38),ISNUMBER(O38),Q38&lt;O38),AND(ISNUMBER(R38),ISNUMBER(Q38),R38&lt;Q38)),1,0))</x:f>
      </x:c>
      <x:c r="AF38" s="14" t="str">
        <x:f>IF(A38="","",IF(AND(ISNUMBER(S38),S38&lt;='Metrics'!$C$9,T38&lt;&gt;""),1,0))</x:f>
      </x:c>
    </x:row>
    <x:row r="39" ht="24" customHeight="1">
      <x:c r="A39" s="10"/>
      <x:c r="B39" s="10"/>
      <x:c r="C39" s="10"/>
      <x:c r="D39" s="12"/>
      <x:c r="E39" s="12"/>
      <x:c r="F39" s="13"/>
      <x:c r="G39" s="12"/>
      <x:c r="H39" s="12"/>
      <x:c r="I39" s="12"/>
      <x:c r="J39" s="12"/>
      <x:c r="K39" s="13"/>
      <x:c r="L39" s="12"/>
      <x:c r="M39" s="13"/>
      <x:c r="N39" s="12"/>
      <x:c r="O39" s="12"/>
      <x:c r="P39" s="10"/>
      <x:c r="Q39" s="12"/>
      <x:c r="R39" s="12"/>
      <x:c r="S39" s="12"/>
      <x:c r="T39" s="10"/>
      <x:c r="U39" s="13"/>
      <x:c r="V39" s="14" t="str">
        <x:f>IF(A39="","",IF(AND('Metrics'!$C$6&lt;&gt;"",C39='Metrics'!$C$6,ISNUMBER(D39),ISNUMBER('Metrics'!$C$7),ISNUMBER('Metrics'!$C$8),D39&gt;='Metrics'!$C$7,D39&lt;='Metrics'!$C$8),1,0))</x:f>
      </x:c>
      <x:c r="W39" s="14" t="str">
        <x:f>IF(A39="","",IF(AND(V39=1,ISNUMBER(G39),G39&lt;='Metrics'!$C$9,ISNUMBER(H39),H39&lt;='Metrics'!$C$9),1,0))</x:f>
      </x:c>
      <x:c r="X39" s="14" t="str">
        <x:f>IF(A39="","",IF(COUNTIFS('Your interviews'!$B$8:$B$307,A39,'Your interviews'!$E$8:$E$307,"Completed",'Your interviews'!$D$8:$D$307,"&lt;="&amp;'Metrics'!$C$9)&gt;0,1,0))</x:f>
      </x:c>
      <x:c r="Y39" s="14" t="str">
        <x:f>IF(A39="","",IF(AND(AND('Metrics'!$C$6&lt;&gt;"",C39='Metrics'!$C$6,ISNUMBER('Metrics'!$C$9),ISNUMBER(D39),D39&lt;='Metrics'!$C$9,NOT(AND(ISNUMBER(S39),S39&lt;='Metrics'!$C$9,T39&lt;&gt;""))),OR(E39="",E39&gt;'Metrics'!$C$9)),1,0))</x:f>
      </x:c>
      <x:c r="Z39" s="14" t="str">
        <x:f>IF(A39="","",IF(AND(AND('Metrics'!$C$6&lt;&gt;"",C39='Metrics'!$C$6,ISNUMBER('Metrics'!$C$9),ISNUMBER(D39),D39&lt;='Metrics'!$C$9,NOT(AND(ISNUMBER(S39),S39&lt;='Metrics'!$C$9,T39&lt;&gt;""))),ISNUMBER(G39),G39&lt;='Metrics'!$C$9,OR(I39="",I39&gt;'Metrics'!$C$9)),1,0))</x:f>
      </x:c>
      <x:c r="AA39" s="14" t="str">
        <x:f>IF(A39="","",IF(AND(AND('Metrics'!$C$6&lt;&gt;"",C39='Metrics'!$C$6,ISNUMBER('Metrics'!$C$9),ISNUMBER(D39),D39&lt;='Metrics'!$C$9,NOT(AND(ISNUMBER(S39),S39&lt;='Metrics'!$C$9,T39&lt;&gt;""))),ISNUMBER(I39),I39&lt;='Metrics'!$C$9,OR(J39="",J39&gt;'Metrics'!$C$9)),1,0))</x:f>
      </x:c>
      <x:c r="AB39" s="14" t="str">
        <x:f>IF(A39="","",IF(AND(AND('Metrics'!$C$6&lt;&gt;"",C39='Metrics'!$C$6,ISNUMBER('Metrics'!$C$9),ISNUMBER(D39),D39&lt;='Metrics'!$C$9,NOT(AND(ISNUMBER(S39),S39&lt;='Metrics'!$C$9,T39&lt;&gt;""))),ISNUMBER(J39),J39&lt;='Metrics'!$C$9,OR(L39="",L39&gt;'Metrics'!$C$9)),1,0))</x:f>
      </x:c>
      <x:c r="AC39" s="14" t="str">
        <x:f>IF(Y39=1,MAX(0,'Metrics'!$C$9-D39),"")</x:f>
      </x:c>
      <x:c r="AD39" s="14" t="str">
        <x:f>IF(AB39=1,MAX(0,'Metrics'!$C$9-J39),"")</x:f>
      </x:c>
      <x:c r="AE39" s="14" t="str">
        <x:f>IF(A39="","",IF(OR(COUNTIF($A$8:$A$207,A39)&gt;1,B39="",C39="",NOT(ISNUMBER(D39)),AND(E39&lt;&gt;"",NOT(ISNUMBER(F39))),AND(G39&lt;&gt;"",OR(E39="",NOT(ISNUMBER(H39)))),AND(J39&lt;&gt;"",I39=""),AND(L39&lt;&gt;"",OR(J39="",NOT(ISNUMBER(M39)))),AND(S39&lt;&gt;"",OR(T39="",NOT(ISNUMBER(U39)))),AND(P39&lt;&gt;"",O39=""),AND(OR(P39="Accepted",P39="Declined"),Q39=""),AND(R39&lt;&gt;"",P39&lt;&gt;"Accepted"),AND(ISNUMBER(F39),F39&lt;0),AND(ISNUMBER(M39),M39&lt;0),AND(ISNUMBER(U39),U39&lt;0),AND(D39&lt;&gt;"",NOT(ISNUMBER(D39))),AND(E39&lt;&gt;"",NOT(ISNUMBER(E39))),AND(G39&lt;&gt;"",NOT(ISNUMBER(G39))),AND(H39&lt;&gt;"",NOT(ISNUMBER(H39))),AND(I39&lt;&gt;"",NOT(ISNUMBER(I39))),AND(J39&lt;&gt;"",NOT(ISNUMBER(J39))),AND(L39&lt;&gt;"",NOT(ISNUMBER(L39))),AND(N39&lt;&gt;"",NOT(ISNUMBER(N39))),AND(O39&lt;&gt;"",NOT(ISNUMBER(O39))),AND(Q39&lt;&gt;"",NOT(ISNUMBER(Q39))),AND(R39&lt;&gt;"",NOT(ISNUMBER(R39))),AND(S39&lt;&gt;"",NOT(ISNUMBER(S39))),AND(ISNUMBER(E39),ISNUMBER(D39),E39&lt;D39),AND(ISNUMBER(G39),ISNUMBER(E39),G39&lt;E39),AND(ISNUMBER(H39),ISNUMBER(G39),H39&lt;G39),AND(ISNUMBER(I39),ISNUMBER(G39),I39&lt;G39),AND(ISNUMBER(J39),ISNUMBER(I39),J39&lt;I39),AND(ISNUMBER(L39),ISNUMBER(J39),L39&lt;J39),AND(ISNUMBER(Q39),ISNUMBER(O39),Q39&lt;O39),AND(ISNUMBER(R39),ISNUMBER(Q39),R39&lt;Q39)),1,0))</x:f>
      </x:c>
      <x:c r="AF39" s="14" t="str">
        <x:f>IF(A39="","",IF(AND(ISNUMBER(S39),S39&lt;='Metrics'!$C$9,T39&lt;&gt;""),1,0))</x:f>
      </x:c>
    </x:row>
    <x:row r="40" ht="24" customHeight="1">
      <x:c r="A40" s="10"/>
      <x:c r="B40" s="10"/>
      <x:c r="C40" s="10"/>
      <x:c r="D40" s="12"/>
      <x:c r="E40" s="12"/>
      <x:c r="F40" s="13"/>
      <x:c r="G40" s="12"/>
      <x:c r="H40" s="12"/>
      <x:c r="I40" s="12"/>
      <x:c r="J40" s="12"/>
      <x:c r="K40" s="13"/>
      <x:c r="L40" s="12"/>
      <x:c r="M40" s="13"/>
      <x:c r="N40" s="12"/>
      <x:c r="O40" s="12"/>
      <x:c r="P40" s="10"/>
      <x:c r="Q40" s="12"/>
      <x:c r="R40" s="12"/>
      <x:c r="S40" s="12"/>
      <x:c r="T40" s="10"/>
      <x:c r="U40" s="13"/>
      <x:c r="V40" s="14" t="str">
        <x:f>IF(A40="","",IF(AND('Metrics'!$C$6&lt;&gt;"",C40='Metrics'!$C$6,ISNUMBER(D40),ISNUMBER('Metrics'!$C$7),ISNUMBER('Metrics'!$C$8),D40&gt;='Metrics'!$C$7,D40&lt;='Metrics'!$C$8),1,0))</x:f>
      </x:c>
      <x:c r="W40" s="14" t="str">
        <x:f>IF(A40="","",IF(AND(V40=1,ISNUMBER(G40),G40&lt;='Metrics'!$C$9,ISNUMBER(H40),H40&lt;='Metrics'!$C$9),1,0))</x:f>
      </x:c>
      <x:c r="X40" s="14" t="str">
        <x:f>IF(A40="","",IF(COUNTIFS('Your interviews'!$B$8:$B$307,A40,'Your interviews'!$E$8:$E$307,"Completed",'Your interviews'!$D$8:$D$307,"&lt;="&amp;'Metrics'!$C$9)&gt;0,1,0))</x:f>
      </x:c>
      <x:c r="Y40" s="14" t="str">
        <x:f>IF(A40="","",IF(AND(AND('Metrics'!$C$6&lt;&gt;"",C40='Metrics'!$C$6,ISNUMBER('Metrics'!$C$9),ISNUMBER(D40),D40&lt;='Metrics'!$C$9,NOT(AND(ISNUMBER(S40),S40&lt;='Metrics'!$C$9,T40&lt;&gt;""))),OR(E40="",E40&gt;'Metrics'!$C$9)),1,0))</x:f>
      </x:c>
      <x:c r="Z40" s="14" t="str">
        <x:f>IF(A40="","",IF(AND(AND('Metrics'!$C$6&lt;&gt;"",C40='Metrics'!$C$6,ISNUMBER('Metrics'!$C$9),ISNUMBER(D40),D40&lt;='Metrics'!$C$9,NOT(AND(ISNUMBER(S40),S40&lt;='Metrics'!$C$9,T40&lt;&gt;""))),ISNUMBER(G40),G40&lt;='Metrics'!$C$9,OR(I40="",I40&gt;'Metrics'!$C$9)),1,0))</x:f>
      </x:c>
      <x:c r="AA40" s="14" t="str">
        <x:f>IF(A40="","",IF(AND(AND('Metrics'!$C$6&lt;&gt;"",C40='Metrics'!$C$6,ISNUMBER('Metrics'!$C$9),ISNUMBER(D40),D40&lt;='Metrics'!$C$9,NOT(AND(ISNUMBER(S40),S40&lt;='Metrics'!$C$9,T40&lt;&gt;""))),ISNUMBER(I40),I40&lt;='Metrics'!$C$9,OR(J40="",J40&gt;'Metrics'!$C$9)),1,0))</x:f>
      </x:c>
      <x:c r="AB40" s="14" t="str">
        <x:f>IF(A40="","",IF(AND(AND('Metrics'!$C$6&lt;&gt;"",C40='Metrics'!$C$6,ISNUMBER('Metrics'!$C$9),ISNUMBER(D40),D40&lt;='Metrics'!$C$9,NOT(AND(ISNUMBER(S40),S40&lt;='Metrics'!$C$9,T40&lt;&gt;""))),ISNUMBER(J40),J40&lt;='Metrics'!$C$9,OR(L40="",L40&gt;'Metrics'!$C$9)),1,0))</x:f>
      </x:c>
      <x:c r="AC40" s="14" t="str">
        <x:f>IF(Y40=1,MAX(0,'Metrics'!$C$9-D40),"")</x:f>
      </x:c>
      <x:c r="AD40" s="14" t="str">
        <x:f>IF(AB40=1,MAX(0,'Metrics'!$C$9-J40),"")</x:f>
      </x:c>
      <x:c r="AE40" s="14" t="str">
        <x:f>IF(A40="","",IF(OR(COUNTIF($A$8:$A$207,A40)&gt;1,B40="",C40="",NOT(ISNUMBER(D40)),AND(E40&lt;&gt;"",NOT(ISNUMBER(F40))),AND(G40&lt;&gt;"",OR(E40="",NOT(ISNUMBER(H40)))),AND(J40&lt;&gt;"",I40=""),AND(L40&lt;&gt;"",OR(J40="",NOT(ISNUMBER(M40)))),AND(S40&lt;&gt;"",OR(T40="",NOT(ISNUMBER(U40)))),AND(P40&lt;&gt;"",O40=""),AND(OR(P40="Accepted",P40="Declined"),Q40=""),AND(R40&lt;&gt;"",P40&lt;&gt;"Accepted"),AND(ISNUMBER(F40),F40&lt;0),AND(ISNUMBER(M40),M40&lt;0),AND(ISNUMBER(U40),U40&lt;0),AND(D40&lt;&gt;"",NOT(ISNUMBER(D40))),AND(E40&lt;&gt;"",NOT(ISNUMBER(E40))),AND(G40&lt;&gt;"",NOT(ISNUMBER(G40))),AND(H40&lt;&gt;"",NOT(ISNUMBER(H40))),AND(I40&lt;&gt;"",NOT(ISNUMBER(I40))),AND(J40&lt;&gt;"",NOT(ISNUMBER(J40))),AND(L40&lt;&gt;"",NOT(ISNUMBER(L40))),AND(N40&lt;&gt;"",NOT(ISNUMBER(N40))),AND(O40&lt;&gt;"",NOT(ISNUMBER(O40))),AND(Q40&lt;&gt;"",NOT(ISNUMBER(Q40))),AND(R40&lt;&gt;"",NOT(ISNUMBER(R40))),AND(S40&lt;&gt;"",NOT(ISNUMBER(S40))),AND(ISNUMBER(E40),ISNUMBER(D40),E40&lt;D40),AND(ISNUMBER(G40),ISNUMBER(E40),G40&lt;E40),AND(ISNUMBER(H40),ISNUMBER(G40),H40&lt;G40),AND(ISNUMBER(I40),ISNUMBER(G40),I40&lt;G40),AND(ISNUMBER(J40),ISNUMBER(I40),J40&lt;I40),AND(ISNUMBER(L40),ISNUMBER(J40),L40&lt;J40),AND(ISNUMBER(Q40),ISNUMBER(O40),Q40&lt;O40),AND(ISNUMBER(R40),ISNUMBER(Q40),R40&lt;Q40)),1,0))</x:f>
      </x:c>
      <x:c r="AF40" s="14" t="str">
        <x:f>IF(A40="","",IF(AND(ISNUMBER(S40),S40&lt;='Metrics'!$C$9,T40&lt;&gt;""),1,0))</x:f>
      </x:c>
    </x:row>
    <x:row r="41" ht="24" customHeight="1">
      <x:c r="A41" s="10"/>
      <x:c r="B41" s="10"/>
      <x:c r="C41" s="10"/>
      <x:c r="D41" s="12"/>
      <x:c r="E41" s="12"/>
      <x:c r="F41" s="13"/>
      <x:c r="G41" s="12"/>
      <x:c r="H41" s="12"/>
      <x:c r="I41" s="12"/>
      <x:c r="J41" s="12"/>
      <x:c r="K41" s="13"/>
      <x:c r="L41" s="12"/>
      <x:c r="M41" s="13"/>
      <x:c r="N41" s="12"/>
      <x:c r="O41" s="12"/>
      <x:c r="P41" s="10"/>
      <x:c r="Q41" s="12"/>
      <x:c r="R41" s="12"/>
      <x:c r="S41" s="12"/>
      <x:c r="T41" s="10"/>
      <x:c r="U41" s="13"/>
      <x:c r="V41" s="14" t="str">
        <x:f>IF(A41="","",IF(AND('Metrics'!$C$6&lt;&gt;"",C41='Metrics'!$C$6,ISNUMBER(D41),ISNUMBER('Metrics'!$C$7),ISNUMBER('Metrics'!$C$8),D41&gt;='Metrics'!$C$7,D41&lt;='Metrics'!$C$8),1,0))</x:f>
      </x:c>
      <x:c r="W41" s="14" t="str">
        <x:f>IF(A41="","",IF(AND(V41=1,ISNUMBER(G41),G41&lt;='Metrics'!$C$9,ISNUMBER(H41),H41&lt;='Metrics'!$C$9),1,0))</x:f>
      </x:c>
      <x:c r="X41" s="14" t="str">
        <x:f>IF(A41="","",IF(COUNTIFS('Your interviews'!$B$8:$B$307,A41,'Your interviews'!$E$8:$E$307,"Completed",'Your interviews'!$D$8:$D$307,"&lt;="&amp;'Metrics'!$C$9)&gt;0,1,0))</x:f>
      </x:c>
      <x:c r="Y41" s="14" t="str">
        <x:f>IF(A41="","",IF(AND(AND('Metrics'!$C$6&lt;&gt;"",C41='Metrics'!$C$6,ISNUMBER('Metrics'!$C$9),ISNUMBER(D41),D41&lt;='Metrics'!$C$9,NOT(AND(ISNUMBER(S41),S41&lt;='Metrics'!$C$9,T41&lt;&gt;""))),OR(E41="",E41&gt;'Metrics'!$C$9)),1,0))</x:f>
      </x:c>
      <x:c r="Z41" s="14" t="str">
        <x:f>IF(A41="","",IF(AND(AND('Metrics'!$C$6&lt;&gt;"",C41='Metrics'!$C$6,ISNUMBER('Metrics'!$C$9),ISNUMBER(D41),D41&lt;='Metrics'!$C$9,NOT(AND(ISNUMBER(S41),S41&lt;='Metrics'!$C$9,T41&lt;&gt;""))),ISNUMBER(G41),G41&lt;='Metrics'!$C$9,OR(I41="",I41&gt;'Metrics'!$C$9)),1,0))</x:f>
      </x:c>
      <x:c r="AA41" s="14" t="str">
        <x:f>IF(A41="","",IF(AND(AND('Metrics'!$C$6&lt;&gt;"",C41='Metrics'!$C$6,ISNUMBER('Metrics'!$C$9),ISNUMBER(D41),D41&lt;='Metrics'!$C$9,NOT(AND(ISNUMBER(S41),S41&lt;='Metrics'!$C$9,T41&lt;&gt;""))),ISNUMBER(I41),I41&lt;='Metrics'!$C$9,OR(J41="",J41&gt;'Metrics'!$C$9)),1,0))</x:f>
      </x:c>
      <x:c r="AB41" s="14" t="str">
        <x:f>IF(A41="","",IF(AND(AND('Metrics'!$C$6&lt;&gt;"",C41='Metrics'!$C$6,ISNUMBER('Metrics'!$C$9),ISNUMBER(D41),D41&lt;='Metrics'!$C$9,NOT(AND(ISNUMBER(S41),S41&lt;='Metrics'!$C$9,T41&lt;&gt;""))),ISNUMBER(J41),J41&lt;='Metrics'!$C$9,OR(L41="",L41&gt;'Metrics'!$C$9)),1,0))</x:f>
      </x:c>
      <x:c r="AC41" s="14" t="str">
        <x:f>IF(Y41=1,MAX(0,'Metrics'!$C$9-D41),"")</x:f>
      </x:c>
      <x:c r="AD41" s="14" t="str">
        <x:f>IF(AB41=1,MAX(0,'Metrics'!$C$9-J41),"")</x:f>
      </x:c>
      <x:c r="AE41" s="14" t="str">
        <x:f>IF(A41="","",IF(OR(COUNTIF($A$8:$A$207,A41)&gt;1,B41="",C41="",NOT(ISNUMBER(D41)),AND(E41&lt;&gt;"",NOT(ISNUMBER(F41))),AND(G41&lt;&gt;"",OR(E41="",NOT(ISNUMBER(H41)))),AND(J41&lt;&gt;"",I41=""),AND(L41&lt;&gt;"",OR(J41="",NOT(ISNUMBER(M41)))),AND(S41&lt;&gt;"",OR(T41="",NOT(ISNUMBER(U41)))),AND(P41&lt;&gt;"",O41=""),AND(OR(P41="Accepted",P41="Declined"),Q41=""),AND(R41&lt;&gt;"",P41&lt;&gt;"Accepted"),AND(ISNUMBER(F41),F41&lt;0),AND(ISNUMBER(M41),M41&lt;0),AND(ISNUMBER(U41),U41&lt;0),AND(D41&lt;&gt;"",NOT(ISNUMBER(D41))),AND(E41&lt;&gt;"",NOT(ISNUMBER(E41))),AND(G41&lt;&gt;"",NOT(ISNUMBER(G41))),AND(H41&lt;&gt;"",NOT(ISNUMBER(H41))),AND(I41&lt;&gt;"",NOT(ISNUMBER(I41))),AND(J41&lt;&gt;"",NOT(ISNUMBER(J41))),AND(L41&lt;&gt;"",NOT(ISNUMBER(L41))),AND(N41&lt;&gt;"",NOT(ISNUMBER(N41))),AND(O41&lt;&gt;"",NOT(ISNUMBER(O41))),AND(Q41&lt;&gt;"",NOT(ISNUMBER(Q41))),AND(R41&lt;&gt;"",NOT(ISNUMBER(R41))),AND(S41&lt;&gt;"",NOT(ISNUMBER(S41))),AND(ISNUMBER(E41),ISNUMBER(D41),E41&lt;D41),AND(ISNUMBER(G41),ISNUMBER(E41),G41&lt;E41),AND(ISNUMBER(H41),ISNUMBER(G41),H41&lt;G41),AND(ISNUMBER(I41),ISNUMBER(G41),I41&lt;G41),AND(ISNUMBER(J41),ISNUMBER(I41),J41&lt;I41),AND(ISNUMBER(L41),ISNUMBER(J41),L41&lt;J41),AND(ISNUMBER(Q41),ISNUMBER(O41),Q41&lt;O41),AND(ISNUMBER(R41),ISNUMBER(Q41),R41&lt;Q41)),1,0))</x:f>
      </x:c>
      <x:c r="AF41" s="14" t="str">
        <x:f>IF(A41="","",IF(AND(ISNUMBER(S41),S41&lt;='Metrics'!$C$9,T41&lt;&gt;""),1,0))</x:f>
      </x:c>
    </x:row>
    <x:row r="42" ht="24" customHeight="1">
      <x:c r="A42" s="10"/>
      <x:c r="B42" s="10"/>
      <x:c r="C42" s="10"/>
      <x:c r="D42" s="12"/>
      <x:c r="E42" s="12"/>
      <x:c r="F42" s="13"/>
      <x:c r="G42" s="12"/>
      <x:c r="H42" s="12"/>
      <x:c r="I42" s="12"/>
      <x:c r="J42" s="12"/>
      <x:c r="K42" s="13"/>
      <x:c r="L42" s="12"/>
      <x:c r="M42" s="13"/>
      <x:c r="N42" s="12"/>
      <x:c r="O42" s="12"/>
      <x:c r="P42" s="10"/>
      <x:c r="Q42" s="12"/>
      <x:c r="R42" s="12"/>
      <x:c r="S42" s="12"/>
      <x:c r="T42" s="10"/>
      <x:c r="U42" s="13"/>
      <x:c r="V42" s="14" t="str">
        <x:f>IF(A42="","",IF(AND('Metrics'!$C$6&lt;&gt;"",C42='Metrics'!$C$6,ISNUMBER(D42),ISNUMBER('Metrics'!$C$7),ISNUMBER('Metrics'!$C$8),D42&gt;='Metrics'!$C$7,D42&lt;='Metrics'!$C$8),1,0))</x:f>
      </x:c>
      <x:c r="W42" s="14" t="str">
        <x:f>IF(A42="","",IF(AND(V42=1,ISNUMBER(G42),G42&lt;='Metrics'!$C$9,ISNUMBER(H42),H42&lt;='Metrics'!$C$9),1,0))</x:f>
      </x:c>
      <x:c r="X42" s="14" t="str">
        <x:f>IF(A42="","",IF(COUNTIFS('Your interviews'!$B$8:$B$307,A42,'Your interviews'!$E$8:$E$307,"Completed",'Your interviews'!$D$8:$D$307,"&lt;="&amp;'Metrics'!$C$9)&gt;0,1,0))</x:f>
      </x:c>
      <x:c r="Y42" s="14" t="str">
        <x:f>IF(A42="","",IF(AND(AND('Metrics'!$C$6&lt;&gt;"",C42='Metrics'!$C$6,ISNUMBER('Metrics'!$C$9),ISNUMBER(D42),D42&lt;='Metrics'!$C$9,NOT(AND(ISNUMBER(S42),S42&lt;='Metrics'!$C$9,T42&lt;&gt;""))),OR(E42="",E42&gt;'Metrics'!$C$9)),1,0))</x:f>
      </x:c>
      <x:c r="Z42" s="14" t="str">
        <x:f>IF(A42="","",IF(AND(AND('Metrics'!$C$6&lt;&gt;"",C42='Metrics'!$C$6,ISNUMBER('Metrics'!$C$9),ISNUMBER(D42),D42&lt;='Metrics'!$C$9,NOT(AND(ISNUMBER(S42),S42&lt;='Metrics'!$C$9,T42&lt;&gt;""))),ISNUMBER(G42),G42&lt;='Metrics'!$C$9,OR(I42="",I42&gt;'Metrics'!$C$9)),1,0))</x:f>
      </x:c>
      <x:c r="AA42" s="14" t="str">
        <x:f>IF(A42="","",IF(AND(AND('Metrics'!$C$6&lt;&gt;"",C42='Metrics'!$C$6,ISNUMBER('Metrics'!$C$9),ISNUMBER(D42),D42&lt;='Metrics'!$C$9,NOT(AND(ISNUMBER(S42),S42&lt;='Metrics'!$C$9,T42&lt;&gt;""))),ISNUMBER(I42),I42&lt;='Metrics'!$C$9,OR(J42="",J42&gt;'Metrics'!$C$9)),1,0))</x:f>
      </x:c>
      <x:c r="AB42" s="14" t="str">
        <x:f>IF(A42="","",IF(AND(AND('Metrics'!$C$6&lt;&gt;"",C42='Metrics'!$C$6,ISNUMBER('Metrics'!$C$9),ISNUMBER(D42),D42&lt;='Metrics'!$C$9,NOT(AND(ISNUMBER(S42),S42&lt;='Metrics'!$C$9,T42&lt;&gt;""))),ISNUMBER(J42),J42&lt;='Metrics'!$C$9,OR(L42="",L42&gt;'Metrics'!$C$9)),1,0))</x:f>
      </x:c>
      <x:c r="AC42" s="14" t="str">
        <x:f>IF(Y42=1,MAX(0,'Metrics'!$C$9-D42),"")</x:f>
      </x:c>
      <x:c r="AD42" s="14" t="str">
        <x:f>IF(AB42=1,MAX(0,'Metrics'!$C$9-J42),"")</x:f>
      </x:c>
      <x:c r="AE42" s="14" t="str">
        <x:f>IF(A42="","",IF(OR(COUNTIF($A$8:$A$207,A42)&gt;1,B42="",C42="",NOT(ISNUMBER(D42)),AND(E42&lt;&gt;"",NOT(ISNUMBER(F42))),AND(G42&lt;&gt;"",OR(E42="",NOT(ISNUMBER(H42)))),AND(J42&lt;&gt;"",I42=""),AND(L42&lt;&gt;"",OR(J42="",NOT(ISNUMBER(M42)))),AND(S42&lt;&gt;"",OR(T42="",NOT(ISNUMBER(U42)))),AND(P42&lt;&gt;"",O42=""),AND(OR(P42="Accepted",P42="Declined"),Q42=""),AND(R42&lt;&gt;"",P42&lt;&gt;"Accepted"),AND(ISNUMBER(F42),F42&lt;0),AND(ISNUMBER(M42),M42&lt;0),AND(ISNUMBER(U42),U42&lt;0),AND(D42&lt;&gt;"",NOT(ISNUMBER(D42))),AND(E42&lt;&gt;"",NOT(ISNUMBER(E42))),AND(G42&lt;&gt;"",NOT(ISNUMBER(G42))),AND(H42&lt;&gt;"",NOT(ISNUMBER(H42))),AND(I42&lt;&gt;"",NOT(ISNUMBER(I42))),AND(J42&lt;&gt;"",NOT(ISNUMBER(J42))),AND(L42&lt;&gt;"",NOT(ISNUMBER(L42))),AND(N42&lt;&gt;"",NOT(ISNUMBER(N42))),AND(O42&lt;&gt;"",NOT(ISNUMBER(O42))),AND(Q42&lt;&gt;"",NOT(ISNUMBER(Q42))),AND(R42&lt;&gt;"",NOT(ISNUMBER(R42))),AND(S42&lt;&gt;"",NOT(ISNUMBER(S42))),AND(ISNUMBER(E42),ISNUMBER(D42),E42&lt;D42),AND(ISNUMBER(G42),ISNUMBER(E42),G42&lt;E42),AND(ISNUMBER(H42),ISNUMBER(G42),H42&lt;G42),AND(ISNUMBER(I42),ISNUMBER(G42),I42&lt;G42),AND(ISNUMBER(J42),ISNUMBER(I42),J42&lt;I42),AND(ISNUMBER(L42),ISNUMBER(J42),L42&lt;J42),AND(ISNUMBER(Q42),ISNUMBER(O42),Q42&lt;O42),AND(ISNUMBER(R42),ISNUMBER(Q42),R42&lt;Q42)),1,0))</x:f>
      </x:c>
      <x:c r="AF42" s="14" t="str">
        <x:f>IF(A42="","",IF(AND(ISNUMBER(S42),S42&lt;='Metrics'!$C$9,T42&lt;&gt;""),1,0))</x:f>
      </x:c>
    </x:row>
    <x:row r="43" ht="24" customHeight="1">
      <x:c r="A43" s="10"/>
      <x:c r="B43" s="10"/>
      <x:c r="C43" s="10"/>
      <x:c r="D43" s="12"/>
      <x:c r="E43" s="12"/>
      <x:c r="F43" s="13"/>
      <x:c r="G43" s="12"/>
      <x:c r="H43" s="12"/>
      <x:c r="I43" s="12"/>
      <x:c r="J43" s="12"/>
      <x:c r="K43" s="13"/>
      <x:c r="L43" s="12"/>
      <x:c r="M43" s="13"/>
      <x:c r="N43" s="12"/>
      <x:c r="O43" s="12"/>
      <x:c r="P43" s="10"/>
      <x:c r="Q43" s="12"/>
      <x:c r="R43" s="12"/>
      <x:c r="S43" s="12"/>
      <x:c r="T43" s="10"/>
      <x:c r="U43" s="13"/>
      <x:c r="V43" s="14" t="str">
        <x:f>IF(A43="","",IF(AND('Metrics'!$C$6&lt;&gt;"",C43='Metrics'!$C$6,ISNUMBER(D43),ISNUMBER('Metrics'!$C$7),ISNUMBER('Metrics'!$C$8),D43&gt;='Metrics'!$C$7,D43&lt;='Metrics'!$C$8),1,0))</x:f>
      </x:c>
      <x:c r="W43" s="14" t="str">
        <x:f>IF(A43="","",IF(AND(V43=1,ISNUMBER(G43),G43&lt;='Metrics'!$C$9,ISNUMBER(H43),H43&lt;='Metrics'!$C$9),1,0))</x:f>
      </x:c>
      <x:c r="X43" s="14" t="str">
        <x:f>IF(A43="","",IF(COUNTIFS('Your interviews'!$B$8:$B$307,A43,'Your interviews'!$E$8:$E$307,"Completed",'Your interviews'!$D$8:$D$307,"&lt;="&amp;'Metrics'!$C$9)&gt;0,1,0))</x:f>
      </x:c>
      <x:c r="Y43" s="14" t="str">
        <x:f>IF(A43="","",IF(AND(AND('Metrics'!$C$6&lt;&gt;"",C43='Metrics'!$C$6,ISNUMBER('Metrics'!$C$9),ISNUMBER(D43),D43&lt;='Metrics'!$C$9,NOT(AND(ISNUMBER(S43),S43&lt;='Metrics'!$C$9,T43&lt;&gt;""))),OR(E43="",E43&gt;'Metrics'!$C$9)),1,0))</x:f>
      </x:c>
      <x:c r="Z43" s="14" t="str">
        <x:f>IF(A43="","",IF(AND(AND('Metrics'!$C$6&lt;&gt;"",C43='Metrics'!$C$6,ISNUMBER('Metrics'!$C$9),ISNUMBER(D43),D43&lt;='Metrics'!$C$9,NOT(AND(ISNUMBER(S43),S43&lt;='Metrics'!$C$9,T43&lt;&gt;""))),ISNUMBER(G43),G43&lt;='Metrics'!$C$9,OR(I43="",I43&gt;'Metrics'!$C$9)),1,0))</x:f>
      </x:c>
      <x:c r="AA43" s="14" t="str">
        <x:f>IF(A43="","",IF(AND(AND('Metrics'!$C$6&lt;&gt;"",C43='Metrics'!$C$6,ISNUMBER('Metrics'!$C$9),ISNUMBER(D43),D43&lt;='Metrics'!$C$9,NOT(AND(ISNUMBER(S43),S43&lt;='Metrics'!$C$9,T43&lt;&gt;""))),ISNUMBER(I43),I43&lt;='Metrics'!$C$9,OR(J43="",J43&gt;'Metrics'!$C$9)),1,0))</x:f>
      </x:c>
      <x:c r="AB43" s="14" t="str">
        <x:f>IF(A43="","",IF(AND(AND('Metrics'!$C$6&lt;&gt;"",C43='Metrics'!$C$6,ISNUMBER('Metrics'!$C$9),ISNUMBER(D43),D43&lt;='Metrics'!$C$9,NOT(AND(ISNUMBER(S43),S43&lt;='Metrics'!$C$9,T43&lt;&gt;""))),ISNUMBER(J43),J43&lt;='Metrics'!$C$9,OR(L43="",L43&gt;'Metrics'!$C$9)),1,0))</x:f>
      </x:c>
      <x:c r="AC43" s="14" t="str">
        <x:f>IF(Y43=1,MAX(0,'Metrics'!$C$9-D43),"")</x:f>
      </x:c>
      <x:c r="AD43" s="14" t="str">
        <x:f>IF(AB43=1,MAX(0,'Metrics'!$C$9-J43),"")</x:f>
      </x:c>
      <x:c r="AE43" s="14" t="str">
        <x:f>IF(A43="","",IF(OR(COUNTIF($A$8:$A$207,A43)&gt;1,B43="",C43="",NOT(ISNUMBER(D43)),AND(E43&lt;&gt;"",NOT(ISNUMBER(F43))),AND(G43&lt;&gt;"",OR(E43="",NOT(ISNUMBER(H43)))),AND(J43&lt;&gt;"",I43=""),AND(L43&lt;&gt;"",OR(J43="",NOT(ISNUMBER(M43)))),AND(S43&lt;&gt;"",OR(T43="",NOT(ISNUMBER(U43)))),AND(P43&lt;&gt;"",O43=""),AND(OR(P43="Accepted",P43="Declined"),Q43=""),AND(R43&lt;&gt;"",P43&lt;&gt;"Accepted"),AND(ISNUMBER(F43),F43&lt;0),AND(ISNUMBER(M43),M43&lt;0),AND(ISNUMBER(U43),U43&lt;0),AND(D43&lt;&gt;"",NOT(ISNUMBER(D43))),AND(E43&lt;&gt;"",NOT(ISNUMBER(E43))),AND(G43&lt;&gt;"",NOT(ISNUMBER(G43))),AND(H43&lt;&gt;"",NOT(ISNUMBER(H43))),AND(I43&lt;&gt;"",NOT(ISNUMBER(I43))),AND(J43&lt;&gt;"",NOT(ISNUMBER(J43))),AND(L43&lt;&gt;"",NOT(ISNUMBER(L43))),AND(N43&lt;&gt;"",NOT(ISNUMBER(N43))),AND(O43&lt;&gt;"",NOT(ISNUMBER(O43))),AND(Q43&lt;&gt;"",NOT(ISNUMBER(Q43))),AND(R43&lt;&gt;"",NOT(ISNUMBER(R43))),AND(S43&lt;&gt;"",NOT(ISNUMBER(S43))),AND(ISNUMBER(E43),ISNUMBER(D43),E43&lt;D43),AND(ISNUMBER(G43),ISNUMBER(E43),G43&lt;E43),AND(ISNUMBER(H43),ISNUMBER(G43),H43&lt;G43),AND(ISNUMBER(I43),ISNUMBER(G43),I43&lt;G43),AND(ISNUMBER(J43),ISNUMBER(I43),J43&lt;I43),AND(ISNUMBER(L43),ISNUMBER(J43),L43&lt;J43),AND(ISNUMBER(Q43),ISNUMBER(O43),Q43&lt;O43),AND(ISNUMBER(R43),ISNUMBER(Q43),R43&lt;Q43)),1,0))</x:f>
      </x:c>
      <x:c r="AF43" s="14" t="str">
        <x:f>IF(A43="","",IF(AND(ISNUMBER(S43),S43&lt;='Metrics'!$C$9,T43&lt;&gt;""),1,0))</x:f>
      </x:c>
    </x:row>
    <x:row r="44" ht="24" customHeight="1">
      <x:c r="A44" s="10"/>
      <x:c r="B44" s="10"/>
      <x:c r="C44" s="10"/>
      <x:c r="D44" s="12"/>
      <x:c r="E44" s="12"/>
      <x:c r="F44" s="13"/>
      <x:c r="G44" s="12"/>
      <x:c r="H44" s="12"/>
      <x:c r="I44" s="12"/>
      <x:c r="J44" s="12"/>
      <x:c r="K44" s="13"/>
      <x:c r="L44" s="12"/>
      <x:c r="M44" s="13"/>
      <x:c r="N44" s="12"/>
      <x:c r="O44" s="12"/>
      <x:c r="P44" s="10"/>
      <x:c r="Q44" s="12"/>
      <x:c r="R44" s="12"/>
      <x:c r="S44" s="12"/>
      <x:c r="T44" s="10"/>
      <x:c r="U44" s="13"/>
      <x:c r="V44" s="14" t="str">
        <x:f>IF(A44="","",IF(AND('Metrics'!$C$6&lt;&gt;"",C44='Metrics'!$C$6,ISNUMBER(D44),ISNUMBER('Metrics'!$C$7),ISNUMBER('Metrics'!$C$8),D44&gt;='Metrics'!$C$7,D44&lt;='Metrics'!$C$8),1,0))</x:f>
      </x:c>
      <x:c r="W44" s="14" t="str">
        <x:f>IF(A44="","",IF(AND(V44=1,ISNUMBER(G44),G44&lt;='Metrics'!$C$9,ISNUMBER(H44),H44&lt;='Metrics'!$C$9),1,0))</x:f>
      </x:c>
      <x:c r="X44" s="14" t="str">
        <x:f>IF(A44="","",IF(COUNTIFS('Your interviews'!$B$8:$B$307,A44,'Your interviews'!$E$8:$E$307,"Completed",'Your interviews'!$D$8:$D$307,"&lt;="&amp;'Metrics'!$C$9)&gt;0,1,0))</x:f>
      </x:c>
      <x:c r="Y44" s="14" t="str">
        <x:f>IF(A44="","",IF(AND(AND('Metrics'!$C$6&lt;&gt;"",C44='Metrics'!$C$6,ISNUMBER('Metrics'!$C$9),ISNUMBER(D44),D44&lt;='Metrics'!$C$9,NOT(AND(ISNUMBER(S44),S44&lt;='Metrics'!$C$9,T44&lt;&gt;""))),OR(E44="",E44&gt;'Metrics'!$C$9)),1,0))</x:f>
      </x:c>
      <x:c r="Z44" s="14" t="str">
        <x:f>IF(A44="","",IF(AND(AND('Metrics'!$C$6&lt;&gt;"",C44='Metrics'!$C$6,ISNUMBER('Metrics'!$C$9),ISNUMBER(D44),D44&lt;='Metrics'!$C$9,NOT(AND(ISNUMBER(S44),S44&lt;='Metrics'!$C$9,T44&lt;&gt;""))),ISNUMBER(G44),G44&lt;='Metrics'!$C$9,OR(I44="",I44&gt;'Metrics'!$C$9)),1,0))</x:f>
      </x:c>
      <x:c r="AA44" s="14" t="str">
        <x:f>IF(A44="","",IF(AND(AND('Metrics'!$C$6&lt;&gt;"",C44='Metrics'!$C$6,ISNUMBER('Metrics'!$C$9),ISNUMBER(D44),D44&lt;='Metrics'!$C$9,NOT(AND(ISNUMBER(S44),S44&lt;='Metrics'!$C$9,T44&lt;&gt;""))),ISNUMBER(I44),I44&lt;='Metrics'!$C$9,OR(J44="",J44&gt;'Metrics'!$C$9)),1,0))</x:f>
      </x:c>
      <x:c r="AB44" s="14" t="str">
        <x:f>IF(A44="","",IF(AND(AND('Metrics'!$C$6&lt;&gt;"",C44='Metrics'!$C$6,ISNUMBER('Metrics'!$C$9),ISNUMBER(D44),D44&lt;='Metrics'!$C$9,NOT(AND(ISNUMBER(S44),S44&lt;='Metrics'!$C$9,T44&lt;&gt;""))),ISNUMBER(J44),J44&lt;='Metrics'!$C$9,OR(L44="",L44&gt;'Metrics'!$C$9)),1,0))</x:f>
      </x:c>
      <x:c r="AC44" s="14" t="str">
        <x:f>IF(Y44=1,MAX(0,'Metrics'!$C$9-D44),"")</x:f>
      </x:c>
      <x:c r="AD44" s="14" t="str">
        <x:f>IF(AB44=1,MAX(0,'Metrics'!$C$9-J44),"")</x:f>
      </x:c>
      <x:c r="AE44" s="14" t="str">
        <x:f>IF(A44="","",IF(OR(COUNTIF($A$8:$A$207,A44)&gt;1,B44="",C44="",NOT(ISNUMBER(D44)),AND(E44&lt;&gt;"",NOT(ISNUMBER(F44))),AND(G44&lt;&gt;"",OR(E44="",NOT(ISNUMBER(H44)))),AND(J44&lt;&gt;"",I44=""),AND(L44&lt;&gt;"",OR(J44="",NOT(ISNUMBER(M44)))),AND(S44&lt;&gt;"",OR(T44="",NOT(ISNUMBER(U44)))),AND(P44&lt;&gt;"",O44=""),AND(OR(P44="Accepted",P44="Declined"),Q44=""),AND(R44&lt;&gt;"",P44&lt;&gt;"Accepted"),AND(ISNUMBER(F44),F44&lt;0),AND(ISNUMBER(M44),M44&lt;0),AND(ISNUMBER(U44),U44&lt;0),AND(D44&lt;&gt;"",NOT(ISNUMBER(D44))),AND(E44&lt;&gt;"",NOT(ISNUMBER(E44))),AND(G44&lt;&gt;"",NOT(ISNUMBER(G44))),AND(H44&lt;&gt;"",NOT(ISNUMBER(H44))),AND(I44&lt;&gt;"",NOT(ISNUMBER(I44))),AND(J44&lt;&gt;"",NOT(ISNUMBER(J44))),AND(L44&lt;&gt;"",NOT(ISNUMBER(L44))),AND(N44&lt;&gt;"",NOT(ISNUMBER(N44))),AND(O44&lt;&gt;"",NOT(ISNUMBER(O44))),AND(Q44&lt;&gt;"",NOT(ISNUMBER(Q44))),AND(R44&lt;&gt;"",NOT(ISNUMBER(R44))),AND(S44&lt;&gt;"",NOT(ISNUMBER(S44))),AND(ISNUMBER(E44),ISNUMBER(D44),E44&lt;D44),AND(ISNUMBER(G44),ISNUMBER(E44),G44&lt;E44),AND(ISNUMBER(H44),ISNUMBER(G44),H44&lt;G44),AND(ISNUMBER(I44),ISNUMBER(G44),I44&lt;G44),AND(ISNUMBER(J44),ISNUMBER(I44),J44&lt;I44),AND(ISNUMBER(L44),ISNUMBER(J44),L44&lt;J44),AND(ISNUMBER(Q44),ISNUMBER(O44),Q44&lt;O44),AND(ISNUMBER(R44),ISNUMBER(Q44),R44&lt;Q44)),1,0))</x:f>
      </x:c>
      <x:c r="AF44" s="14" t="str">
        <x:f>IF(A44="","",IF(AND(ISNUMBER(S44),S44&lt;='Metrics'!$C$9,T44&lt;&gt;""),1,0))</x:f>
      </x:c>
    </x:row>
    <x:row r="45" ht="24" customHeight="1">
      <x:c r="A45" s="10"/>
      <x:c r="B45" s="10"/>
      <x:c r="C45" s="10"/>
      <x:c r="D45" s="12"/>
      <x:c r="E45" s="12"/>
      <x:c r="F45" s="13"/>
      <x:c r="G45" s="12"/>
      <x:c r="H45" s="12"/>
      <x:c r="I45" s="12"/>
      <x:c r="J45" s="12"/>
      <x:c r="K45" s="13"/>
      <x:c r="L45" s="12"/>
      <x:c r="M45" s="13"/>
      <x:c r="N45" s="12"/>
      <x:c r="O45" s="12"/>
      <x:c r="P45" s="10"/>
      <x:c r="Q45" s="12"/>
      <x:c r="R45" s="12"/>
      <x:c r="S45" s="12"/>
      <x:c r="T45" s="10"/>
      <x:c r="U45" s="13"/>
      <x:c r="V45" s="14" t="str">
        <x:f>IF(A45="","",IF(AND('Metrics'!$C$6&lt;&gt;"",C45='Metrics'!$C$6,ISNUMBER(D45),ISNUMBER('Metrics'!$C$7),ISNUMBER('Metrics'!$C$8),D45&gt;='Metrics'!$C$7,D45&lt;='Metrics'!$C$8),1,0))</x:f>
      </x:c>
      <x:c r="W45" s="14" t="str">
        <x:f>IF(A45="","",IF(AND(V45=1,ISNUMBER(G45),G45&lt;='Metrics'!$C$9,ISNUMBER(H45),H45&lt;='Metrics'!$C$9),1,0))</x:f>
      </x:c>
      <x:c r="X45" s="14" t="str">
        <x:f>IF(A45="","",IF(COUNTIFS('Your interviews'!$B$8:$B$307,A45,'Your interviews'!$E$8:$E$307,"Completed",'Your interviews'!$D$8:$D$307,"&lt;="&amp;'Metrics'!$C$9)&gt;0,1,0))</x:f>
      </x:c>
      <x:c r="Y45" s="14" t="str">
        <x:f>IF(A45="","",IF(AND(AND('Metrics'!$C$6&lt;&gt;"",C45='Metrics'!$C$6,ISNUMBER('Metrics'!$C$9),ISNUMBER(D45),D45&lt;='Metrics'!$C$9,NOT(AND(ISNUMBER(S45),S45&lt;='Metrics'!$C$9,T45&lt;&gt;""))),OR(E45="",E45&gt;'Metrics'!$C$9)),1,0))</x:f>
      </x:c>
      <x:c r="Z45" s="14" t="str">
        <x:f>IF(A45="","",IF(AND(AND('Metrics'!$C$6&lt;&gt;"",C45='Metrics'!$C$6,ISNUMBER('Metrics'!$C$9),ISNUMBER(D45),D45&lt;='Metrics'!$C$9,NOT(AND(ISNUMBER(S45),S45&lt;='Metrics'!$C$9,T45&lt;&gt;""))),ISNUMBER(G45),G45&lt;='Metrics'!$C$9,OR(I45="",I45&gt;'Metrics'!$C$9)),1,0))</x:f>
      </x:c>
      <x:c r="AA45" s="14" t="str">
        <x:f>IF(A45="","",IF(AND(AND('Metrics'!$C$6&lt;&gt;"",C45='Metrics'!$C$6,ISNUMBER('Metrics'!$C$9),ISNUMBER(D45),D45&lt;='Metrics'!$C$9,NOT(AND(ISNUMBER(S45),S45&lt;='Metrics'!$C$9,T45&lt;&gt;""))),ISNUMBER(I45),I45&lt;='Metrics'!$C$9,OR(J45="",J45&gt;'Metrics'!$C$9)),1,0))</x:f>
      </x:c>
      <x:c r="AB45" s="14" t="str">
        <x:f>IF(A45="","",IF(AND(AND('Metrics'!$C$6&lt;&gt;"",C45='Metrics'!$C$6,ISNUMBER('Metrics'!$C$9),ISNUMBER(D45),D45&lt;='Metrics'!$C$9,NOT(AND(ISNUMBER(S45),S45&lt;='Metrics'!$C$9,T45&lt;&gt;""))),ISNUMBER(J45),J45&lt;='Metrics'!$C$9,OR(L45="",L45&gt;'Metrics'!$C$9)),1,0))</x:f>
      </x:c>
      <x:c r="AC45" s="14" t="str">
        <x:f>IF(Y45=1,MAX(0,'Metrics'!$C$9-D45),"")</x:f>
      </x:c>
      <x:c r="AD45" s="14" t="str">
        <x:f>IF(AB45=1,MAX(0,'Metrics'!$C$9-J45),"")</x:f>
      </x:c>
      <x:c r="AE45" s="14" t="str">
        <x:f>IF(A45="","",IF(OR(COUNTIF($A$8:$A$207,A45)&gt;1,B45="",C45="",NOT(ISNUMBER(D45)),AND(E45&lt;&gt;"",NOT(ISNUMBER(F45))),AND(G45&lt;&gt;"",OR(E45="",NOT(ISNUMBER(H45)))),AND(J45&lt;&gt;"",I45=""),AND(L45&lt;&gt;"",OR(J45="",NOT(ISNUMBER(M45)))),AND(S45&lt;&gt;"",OR(T45="",NOT(ISNUMBER(U45)))),AND(P45&lt;&gt;"",O45=""),AND(OR(P45="Accepted",P45="Declined"),Q45=""),AND(R45&lt;&gt;"",P45&lt;&gt;"Accepted"),AND(ISNUMBER(F45),F45&lt;0),AND(ISNUMBER(M45),M45&lt;0),AND(ISNUMBER(U45),U45&lt;0),AND(D45&lt;&gt;"",NOT(ISNUMBER(D45))),AND(E45&lt;&gt;"",NOT(ISNUMBER(E45))),AND(G45&lt;&gt;"",NOT(ISNUMBER(G45))),AND(H45&lt;&gt;"",NOT(ISNUMBER(H45))),AND(I45&lt;&gt;"",NOT(ISNUMBER(I45))),AND(J45&lt;&gt;"",NOT(ISNUMBER(J45))),AND(L45&lt;&gt;"",NOT(ISNUMBER(L45))),AND(N45&lt;&gt;"",NOT(ISNUMBER(N45))),AND(O45&lt;&gt;"",NOT(ISNUMBER(O45))),AND(Q45&lt;&gt;"",NOT(ISNUMBER(Q45))),AND(R45&lt;&gt;"",NOT(ISNUMBER(R45))),AND(S45&lt;&gt;"",NOT(ISNUMBER(S45))),AND(ISNUMBER(E45),ISNUMBER(D45),E45&lt;D45),AND(ISNUMBER(G45),ISNUMBER(E45),G45&lt;E45),AND(ISNUMBER(H45),ISNUMBER(G45),H45&lt;G45),AND(ISNUMBER(I45),ISNUMBER(G45),I45&lt;G45),AND(ISNUMBER(J45),ISNUMBER(I45),J45&lt;I45),AND(ISNUMBER(L45),ISNUMBER(J45),L45&lt;J45),AND(ISNUMBER(Q45),ISNUMBER(O45),Q45&lt;O45),AND(ISNUMBER(R45),ISNUMBER(Q45),R45&lt;Q45)),1,0))</x:f>
      </x:c>
      <x:c r="AF45" s="14" t="str">
        <x:f>IF(A45="","",IF(AND(ISNUMBER(S45),S45&lt;='Metrics'!$C$9,T45&lt;&gt;""),1,0))</x:f>
      </x:c>
    </x:row>
    <x:row r="46" ht="24" customHeight="1">
      <x:c r="A46" s="10"/>
      <x:c r="B46" s="10"/>
      <x:c r="C46" s="10"/>
      <x:c r="D46" s="12"/>
      <x:c r="E46" s="12"/>
      <x:c r="F46" s="13"/>
      <x:c r="G46" s="12"/>
      <x:c r="H46" s="12"/>
      <x:c r="I46" s="12"/>
      <x:c r="J46" s="12"/>
      <x:c r="K46" s="13"/>
      <x:c r="L46" s="12"/>
      <x:c r="M46" s="13"/>
      <x:c r="N46" s="12"/>
      <x:c r="O46" s="12"/>
      <x:c r="P46" s="10"/>
      <x:c r="Q46" s="12"/>
      <x:c r="R46" s="12"/>
      <x:c r="S46" s="12"/>
      <x:c r="T46" s="10"/>
      <x:c r="U46" s="13"/>
      <x:c r="V46" s="14" t="str">
        <x:f>IF(A46="","",IF(AND('Metrics'!$C$6&lt;&gt;"",C46='Metrics'!$C$6,ISNUMBER(D46),ISNUMBER('Metrics'!$C$7),ISNUMBER('Metrics'!$C$8),D46&gt;='Metrics'!$C$7,D46&lt;='Metrics'!$C$8),1,0))</x:f>
      </x:c>
      <x:c r="W46" s="14" t="str">
        <x:f>IF(A46="","",IF(AND(V46=1,ISNUMBER(G46),G46&lt;='Metrics'!$C$9,ISNUMBER(H46),H46&lt;='Metrics'!$C$9),1,0))</x:f>
      </x:c>
      <x:c r="X46" s="14" t="str">
        <x:f>IF(A46="","",IF(COUNTIFS('Your interviews'!$B$8:$B$307,A46,'Your interviews'!$E$8:$E$307,"Completed",'Your interviews'!$D$8:$D$307,"&lt;="&amp;'Metrics'!$C$9)&gt;0,1,0))</x:f>
      </x:c>
      <x:c r="Y46" s="14" t="str">
        <x:f>IF(A46="","",IF(AND(AND('Metrics'!$C$6&lt;&gt;"",C46='Metrics'!$C$6,ISNUMBER('Metrics'!$C$9),ISNUMBER(D46),D46&lt;='Metrics'!$C$9,NOT(AND(ISNUMBER(S46),S46&lt;='Metrics'!$C$9,T46&lt;&gt;""))),OR(E46="",E46&gt;'Metrics'!$C$9)),1,0))</x:f>
      </x:c>
      <x:c r="Z46" s="14" t="str">
        <x:f>IF(A46="","",IF(AND(AND('Metrics'!$C$6&lt;&gt;"",C46='Metrics'!$C$6,ISNUMBER('Metrics'!$C$9),ISNUMBER(D46),D46&lt;='Metrics'!$C$9,NOT(AND(ISNUMBER(S46),S46&lt;='Metrics'!$C$9,T46&lt;&gt;""))),ISNUMBER(G46),G46&lt;='Metrics'!$C$9,OR(I46="",I46&gt;'Metrics'!$C$9)),1,0))</x:f>
      </x:c>
      <x:c r="AA46" s="14" t="str">
        <x:f>IF(A46="","",IF(AND(AND('Metrics'!$C$6&lt;&gt;"",C46='Metrics'!$C$6,ISNUMBER('Metrics'!$C$9),ISNUMBER(D46),D46&lt;='Metrics'!$C$9,NOT(AND(ISNUMBER(S46),S46&lt;='Metrics'!$C$9,T46&lt;&gt;""))),ISNUMBER(I46),I46&lt;='Metrics'!$C$9,OR(J46="",J46&gt;'Metrics'!$C$9)),1,0))</x:f>
      </x:c>
      <x:c r="AB46" s="14" t="str">
        <x:f>IF(A46="","",IF(AND(AND('Metrics'!$C$6&lt;&gt;"",C46='Metrics'!$C$6,ISNUMBER('Metrics'!$C$9),ISNUMBER(D46),D46&lt;='Metrics'!$C$9,NOT(AND(ISNUMBER(S46),S46&lt;='Metrics'!$C$9,T46&lt;&gt;""))),ISNUMBER(J46),J46&lt;='Metrics'!$C$9,OR(L46="",L46&gt;'Metrics'!$C$9)),1,0))</x:f>
      </x:c>
      <x:c r="AC46" s="14" t="str">
        <x:f>IF(Y46=1,MAX(0,'Metrics'!$C$9-D46),"")</x:f>
      </x:c>
      <x:c r="AD46" s="14" t="str">
        <x:f>IF(AB46=1,MAX(0,'Metrics'!$C$9-J46),"")</x:f>
      </x:c>
      <x:c r="AE46" s="14" t="str">
        <x:f>IF(A46="","",IF(OR(COUNTIF($A$8:$A$207,A46)&gt;1,B46="",C46="",NOT(ISNUMBER(D46)),AND(E46&lt;&gt;"",NOT(ISNUMBER(F46))),AND(G46&lt;&gt;"",OR(E46="",NOT(ISNUMBER(H46)))),AND(J46&lt;&gt;"",I46=""),AND(L46&lt;&gt;"",OR(J46="",NOT(ISNUMBER(M46)))),AND(S46&lt;&gt;"",OR(T46="",NOT(ISNUMBER(U46)))),AND(P46&lt;&gt;"",O46=""),AND(OR(P46="Accepted",P46="Declined"),Q46=""),AND(R46&lt;&gt;"",P46&lt;&gt;"Accepted"),AND(ISNUMBER(F46),F46&lt;0),AND(ISNUMBER(M46),M46&lt;0),AND(ISNUMBER(U46),U46&lt;0),AND(D46&lt;&gt;"",NOT(ISNUMBER(D46))),AND(E46&lt;&gt;"",NOT(ISNUMBER(E46))),AND(G46&lt;&gt;"",NOT(ISNUMBER(G46))),AND(H46&lt;&gt;"",NOT(ISNUMBER(H46))),AND(I46&lt;&gt;"",NOT(ISNUMBER(I46))),AND(J46&lt;&gt;"",NOT(ISNUMBER(J46))),AND(L46&lt;&gt;"",NOT(ISNUMBER(L46))),AND(N46&lt;&gt;"",NOT(ISNUMBER(N46))),AND(O46&lt;&gt;"",NOT(ISNUMBER(O46))),AND(Q46&lt;&gt;"",NOT(ISNUMBER(Q46))),AND(R46&lt;&gt;"",NOT(ISNUMBER(R46))),AND(S46&lt;&gt;"",NOT(ISNUMBER(S46))),AND(ISNUMBER(E46),ISNUMBER(D46),E46&lt;D46),AND(ISNUMBER(G46),ISNUMBER(E46),G46&lt;E46),AND(ISNUMBER(H46),ISNUMBER(G46),H46&lt;G46),AND(ISNUMBER(I46),ISNUMBER(G46),I46&lt;G46),AND(ISNUMBER(J46),ISNUMBER(I46),J46&lt;I46),AND(ISNUMBER(L46),ISNUMBER(J46),L46&lt;J46),AND(ISNUMBER(Q46),ISNUMBER(O46),Q46&lt;O46),AND(ISNUMBER(R46),ISNUMBER(Q46),R46&lt;Q46)),1,0))</x:f>
      </x:c>
      <x:c r="AF46" s="14" t="str">
        <x:f>IF(A46="","",IF(AND(ISNUMBER(S46),S46&lt;='Metrics'!$C$9,T46&lt;&gt;""),1,0))</x:f>
      </x:c>
    </x:row>
    <x:row r="47" ht="24" customHeight="1">
      <x:c r="A47" s="10"/>
      <x:c r="B47" s="10"/>
      <x:c r="C47" s="10"/>
      <x:c r="D47" s="12"/>
      <x:c r="E47" s="12"/>
      <x:c r="F47" s="13"/>
      <x:c r="G47" s="12"/>
      <x:c r="H47" s="12"/>
      <x:c r="I47" s="12"/>
      <x:c r="J47" s="12"/>
      <x:c r="K47" s="13"/>
      <x:c r="L47" s="12"/>
      <x:c r="M47" s="13"/>
      <x:c r="N47" s="12"/>
      <x:c r="O47" s="12"/>
      <x:c r="P47" s="10"/>
      <x:c r="Q47" s="12"/>
      <x:c r="R47" s="12"/>
      <x:c r="S47" s="12"/>
      <x:c r="T47" s="10"/>
      <x:c r="U47" s="13"/>
      <x:c r="V47" s="14" t="str">
        <x:f>IF(A47="","",IF(AND('Metrics'!$C$6&lt;&gt;"",C47='Metrics'!$C$6,ISNUMBER(D47),ISNUMBER('Metrics'!$C$7),ISNUMBER('Metrics'!$C$8),D47&gt;='Metrics'!$C$7,D47&lt;='Metrics'!$C$8),1,0))</x:f>
      </x:c>
      <x:c r="W47" s="14" t="str">
        <x:f>IF(A47="","",IF(AND(V47=1,ISNUMBER(G47),G47&lt;='Metrics'!$C$9,ISNUMBER(H47),H47&lt;='Metrics'!$C$9),1,0))</x:f>
      </x:c>
      <x:c r="X47" s="14" t="str">
        <x:f>IF(A47="","",IF(COUNTIFS('Your interviews'!$B$8:$B$307,A47,'Your interviews'!$E$8:$E$307,"Completed",'Your interviews'!$D$8:$D$307,"&lt;="&amp;'Metrics'!$C$9)&gt;0,1,0))</x:f>
      </x:c>
      <x:c r="Y47" s="14" t="str">
        <x:f>IF(A47="","",IF(AND(AND('Metrics'!$C$6&lt;&gt;"",C47='Metrics'!$C$6,ISNUMBER('Metrics'!$C$9),ISNUMBER(D47),D47&lt;='Metrics'!$C$9,NOT(AND(ISNUMBER(S47),S47&lt;='Metrics'!$C$9,T47&lt;&gt;""))),OR(E47="",E47&gt;'Metrics'!$C$9)),1,0))</x:f>
      </x:c>
      <x:c r="Z47" s="14" t="str">
        <x:f>IF(A47="","",IF(AND(AND('Metrics'!$C$6&lt;&gt;"",C47='Metrics'!$C$6,ISNUMBER('Metrics'!$C$9),ISNUMBER(D47),D47&lt;='Metrics'!$C$9,NOT(AND(ISNUMBER(S47),S47&lt;='Metrics'!$C$9,T47&lt;&gt;""))),ISNUMBER(G47),G47&lt;='Metrics'!$C$9,OR(I47="",I47&gt;'Metrics'!$C$9)),1,0))</x:f>
      </x:c>
      <x:c r="AA47" s="14" t="str">
        <x:f>IF(A47="","",IF(AND(AND('Metrics'!$C$6&lt;&gt;"",C47='Metrics'!$C$6,ISNUMBER('Metrics'!$C$9),ISNUMBER(D47),D47&lt;='Metrics'!$C$9,NOT(AND(ISNUMBER(S47),S47&lt;='Metrics'!$C$9,T47&lt;&gt;""))),ISNUMBER(I47),I47&lt;='Metrics'!$C$9,OR(J47="",J47&gt;'Metrics'!$C$9)),1,0))</x:f>
      </x:c>
      <x:c r="AB47" s="14" t="str">
        <x:f>IF(A47="","",IF(AND(AND('Metrics'!$C$6&lt;&gt;"",C47='Metrics'!$C$6,ISNUMBER('Metrics'!$C$9),ISNUMBER(D47),D47&lt;='Metrics'!$C$9,NOT(AND(ISNUMBER(S47),S47&lt;='Metrics'!$C$9,T47&lt;&gt;""))),ISNUMBER(J47),J47&lt;='Metrics'!$C$9,OR(L47="",L47&gt;'Metrics'!$C$9)),1,0))</x:f>
      </x:c>
      <x:c r="AC47" s="14" t="str">
        <x:f>IF(Y47=1,MAX(0,'Metrics'!$C$9-D47),"")</x:f>
      </x:c>
      <x:c r="AD47" s="14" t="str">
        <x:f>IF(AB47=1,MAX(0,'Metrics'!$C$9-J47),"")</x:f>
      </x:c>
      <x:c r="AE47" s="14" t="str">
        <x:f>IF(A47="","",IF(OR(COUNTIF($A$8:$A$207,A47)&gt;1,B47="",C47="",NOT(ISNUMBER(D47)),AND(E47&lt;&gt;"",NOT(ISNUMBER(F47))),AND(G47&lt;&gt;"",OR(E47="",NOT(ISNUMBER(H47)))),AND(J47&lt;&gt;"",I47=""),AND(L47&lt;&gt;"",OR(J47="",NOT(ISNUMBER(M47)))),AND(S47&lt;&gt;"",OR(T47="",NOT(ISNUMBER(U47)))),AND(P47&lt;&gt;"",O47=""),AND(OR(P47="Accepted",P47="Declined"),Q47=""),AND(R47&lt;&gt;"",P47&lt;&gt;"Accepted"),AND(ISNUMBER(F47),F47&lt;0),AND(ISNUMBER(M47),M47&lt;0),AND(ISNUMBER(U47),U47&lt;0),AND(D47&lt;&gt;"",NOT(ISNUMBER(D47))),AND(E47&lt;&gt;"",NOT(ISNUMBER(E47))),AND(G47&lt;&gt;"",NOT(ISNUMBER(G47))),AND(H47&lt;&gt;"",NOT(ISNUMBER(H47))),AND(I47&lt;&gt;"",NOT(ISNUMBER(I47))),AND(J47&lt;&gt;"",NOT(ISNUMBER(J47))),AND(L47&lt;&gt;"",NOT(ISNUMBER(L47))),AND(N47&lt;&gt;"",NOT(ISNUMBER(N47))),AND(O47&lt;&gt;"",NOT(ISNUMBER(O47))),AND(Q47&lt;&gt;"",NOT(ISNUMBER(Q47))),AND(R47&lt;&gt;"",NOT(ISNUMBER(R47))),AND(S47&lt;&gt;"",NOT(ISNUMBER(S47))),AND(ISNUMBER(E47),ISNUMBER(D47),E47&lt;D47),AND(ISNUMBER(G47),ISNUMBER(E47),G47&lt;E47),AND(ISNUMBER(H47),ISNUMBER(G47),H47&lt;G47),AND(ISNUMBER(I47),ISNUMBER(G47),I47&lt;G47),AND(ISNUMBER(J47),ISNUMBER(I47),J47&lt;I47),AND(ISNUMBER(L47),ISNUMBER(J47),L47&lt;J47),AND(ISNUMBER(Q47),ISNUMBER(O47),Q47&lt;O47),AND(ISNUMBER(R47),ISNUMBER(Q47),R47&lt;Q47)),1,0))</x:f>
      </x:c>
      <x:c r="AF47" s="14" t="str">
        <x:f>IF(A47="","",IF(AND(ISNUMBER(S47),S47&lt;='Metrics'!$C$9,T47&lt;&gt;""),1,0))</x:f>
      </x:c>
    </x:row>
    <x:row r="48" ht="24" customHeight="1">
      <x:c r="A48" s="10"/>
      <x:c r="B48" s="10"/>
      <x:c r="C48" s="10"/>
      <x:c r="D48" s="12"/>
      <x:c r="E48" s="12"/>
      <x:c r="F48" s="13"/>
      <x:c r="G48" s="12"/>
      <x:c r="H48" s="12"/>
      <x:c r="I48" s="12"/>
      <x:c r="J48" s="12"/>
      <x:c r="K48" s="13"/>
      <x:c r="L48" s="12"/>
      <x:c r="M48" s="13"/>
      <x:c r="N48" s="12"/>
      <x:c r="O48" s="12"/>
      <x:c r="P48" s="10"/>
      <x:c r="Q48" s="12"/>
      <x:c r="R48" s="12"/>
      <x:c r="S48" s="12"/>
      <x:c r="T48" s="10"/>
      <x:c r="U48" s="13"/>
      <x:c r="V48" s="14" t="str">
        <x:f>IF(A48="","",IF(AND('Metrics'!$C$6&lt;&gt;"",C48='Metrics'!$C$6,ISNUMBER(D48),ISNUMBER('Metrics'!$C$7),ISNUMBER('Metrics'!$C$8),D48&gt;='Metrics'!$C$7,D48&lt;='Metrics'!$C$8),1,0))</x:f>
      </x:c>
      <x:c r="W48" s="14" t="str">
        <x:f>IF(A48="","",IF(AND(V48=1,ISNUMBER(G48),G48&lt;='Metrics'!$C$9,ISNUMBER(H48),H48&lt;='Metrics'!$C$9),1,0))</x:f>
      </x:c>
      <x:c r="X48" s="14" t="str">
        <x:f>IF(A48="","",IF(COUNTIFS('Your interviews'!$B$8:$B$307,A48,'Your interviews'!$E$8:$E$307,"Completed",'Your interviews'!$D$8:$D$307,"&lt;="&amp;'Metrics'!$C$9)&gt;0,1,0))</x:f>
      </x:c>
      <x:c r="Y48" s="14" t="str">
        <x:f>IF(A48="","",IF(AND(AND('Metrics'!$C$6&lt;&gt;"",C48='Metrics'!$C$6,ISNUMBER('Metrics'!$C$9),ISNUMBER(D48),D48&lt;='Metrics'!$C$9,NOT(AND(ISNUMBER(S48),S48&lt;='Metrics'!$C$9,T48&lt;&gt;""))),OR(E48="",E48&gt;'Metrics'!$C$9)),1,0))</x:f>
      </x:c>
      <x:c r="Z48" s="14" t="str">
        <x:f>IF(A48="","",IF(AND(AND('Metrics'!$C$6&lt;&gt;"",C48='Metrics'!$C$6,ISNUMBER('Metrics'!$C$9),ISNUMBER(D48),D48&lt;='Metrics'!$C$9,NOT(AND(ISNUMBER(S48),S48&lt;='Metrics'!$C$9,T48&lt;&gt;""))),ISNUMBER(G48),G48&lt;='Metrics'!$C$9,OR(I48="",I48&gt;'Metrics'!$C$9)),1,0))</x:f>
      </x:c>
      <x:c r="AA48" s="14" t="str">
        <x:f>IF(A48="","",IF(AND(AND('Metrics'!$C$6&lt;&gt;"",C48='Metrics'!$C$6,ISNUMBER('Metrics'!$C$9),ISNUMBER(D48),D48&lt;='Metrics'!$C$9,NOT(AND(ISNUMBER(S48),S48&lt;='Metrics'!$C$9,T48&lt;&gt;""))),ISNUMBER(I48),I48&lt;='Metrics'!$C$9,OR(J48="",J48&gt;'Metrics'!$C$9)),1,0))</x:f>
      </x:c>
      <x:c r="AB48" s="14" t="str">
        <x:f>IF(A48="","",IF(AND(AND('Metrics'!$C$6&lt;&gt;"",C48='Metrics'!$C$6,ISNUMBER('Metrics'!$C$9),ISNUMBER(D48),D48&lt;='Metrics'!$C$9,NOT(AND(ISNUMBER(S48),S48&lt;='Metrics'!$C$9,T48&lt;&gt;""))),ISNUMBER(J48),J48&lt;='Metrics'!$C$9,OR(L48="",L48&gt;'Metrics'!$C$9)),1,0))</x:f>
      </x:c>
      <x:c r="AC48" s="14" t="str">
        <x:f>IF(Y48=1,MAX(0,'Metrics'!$C$9-D48),"")</x:f>
      </x:c>
      <x:c r="AD48" s="14" t="str">
        <x:f>IF(AB48=1,MAX(0,'Metrics'!$C$9-J48),"")</x:f>
      </x:c>
      <x:c r="AE48" s="14" t="str">
        <x:f>IF(A48="","",IF(OR(COUNTIF($A$8:$A$207,A48)&gt;1,B48="",C48="",NOT(ISNUMBER(D48)),AND(E48&lt;&gt;"",NOT(ISNUMBER(F48))),AND(G48&lt;&gt;"",OR(E48="",NOT(ISNUMBER(H48)))),AND(J48&lt;&gt;"",I48=""),AND(L48&lt;&gt;"",OR(J48="",NOT(ISNUMBER(M48)))),AND(S48&lt;&gt;"",OR(T48="",NOT(ISNUMBER(U48)))),AND(P48&lt;&gt;"",O48=""),AND(OR(P48="Accepted",P48="Declined"),Q48=""),AND(R48&lt;&gt;"",P48&lt;&gt;"Accepted"),AND(ISNUMBER(F48),F48&lt;0),AND(ISNUMBER(M48),M48&lt;0),AND(ISNUMBER(U48),U48&lt;0),AND(D48&lt;&gt;"",NOT(ISNUMBER(D48))),AND(E48&lt;&gt;"",NOT(ISNUMBER(E48))),AND(G48&lt;&gt;"",NOT(ISNUMBER(G48))),AND(H48&lt;&gt;"",NOT(ISNUMBER(H48))),AND(I48&lt;&gt;"",NOT(ISNUMBER(I48))),AND(J48&lt;&gt;"",NOT(ISNUMBER(J48))),AND(L48&lt;&gt;"",NOT(ISNUMBER(L48))),AND(N48&lt;&gt;"",NOT(ISNUMBER(N48))),AND(O48&lt;&gt;"",NOT(ISNUMBER(O48))),AND(Q48&lt;&gt;"",NOT(ISNUMBER(Q48))),AND(R48&lt;&gt;"",NOT(ISNUMBER(R48))),AND(S48&lt;&gt;"",NOT(ISNUMBER(S48))),AND(ISNUMBER(E48),ISNUMBER(D48),E48&lt;D48),AND(ISNUMBER(G48),ISNUMBER(E48),G48&lt;E48),AND(ISNUMBER(H48),ISNUMBER(G48),H48&lt;G48),AND(ISNUMBER(I48),ISNUMBER(G48),I48&lt;G48),AND(ISNUMBER(J48),ISNUMBER(I48),J48&lt;I48),AND(ISNUMBER(L48),ISNUMBER(J48),L48&lt;J48),AND(ISNUMBER(Q48),ISNUMBER(O48),Q48&lt;O48),AND(ISNUMBER(R48),ISNUMBER(Q48),R48&lt;Q48)),1,0))</x:f>
      </x:c>
      <x:c r="AF48" s="14" t="str">
        <x:f>IF(A48="","",IF(AND(ISNUMBER(S48),S48&lt;='Metrics'!$C$9,T48&lt;&gt;""),1,0))</x:f>
      </x:c>
    </x:row>
    <x:row r="49" ht="24" customHeight="1">
      <x:c r="A49" s="10"/>
      <x:c r="B49" s="10"/>
      <x:c r="C49" s="10"/>
      <x:c r="D49" s="12"/>
      <x:c r="E49" s="12"/>
      <x:c r="F49" s="13"/>
      <x:c r="G49" s="12"/>
      <x:c r="H49" s="12"/>
      <x:c r="I49" s="12"/>
      <x:c r="J49" s="12"/>
      <x:c r="K49" s="13"/>
      <x:c r="L49" s="12"/>
      <x:c r="M49" s="13"/>
      <x:c r="N49" s="12"/>
      <x:c r="O49" s="12"/>
      <x:c r="P49" s="10"/>
      <x:c r="Q49" s="12"/>
      <x:c r="R49" s="12"/>
      <x:c r="S49" s="12"/>
      <x:c r="T49" s="10"/>
      <x:c r="U49" s="13"/>
      <x:c r="V49" s="14" t="str">
        <x:f>IF(A49="","",IF(AND('Metrics'!$C$6&lt;&gt;"",C49='Metrics'!$C$6,ISNUMBER(D49),ISNUMBER('Metrics'!$C$7),ISNUMBER('Metrics'!$C$8),D49&gt;='Metrics'!$C$7,D49&lt;='Metrics'!$C$8),1,0))</x:f>
      </x:c>
      <x:c r="W49" s="14" t="str">
        <x:f>IF(A49="","",IF(AND(V49=1,ISNUMBER(G49),G49&lt;='Metrics'!$C$9,ISNUMBER(H49),H49&lt;='Metrics'!$C$9),1,0))</x:f>
      </x:c>
      <x:c r="X49" s="14" t="str">
        <x:f>IF(A49="","",IF(COUNTIFS('Your interviews'!$B$8:$B$307,A49,'Your interviews'!$E$8:$E$307,"Completed",'Your interviews'!$D$8:$D$307,"&lt;="&amp;'Metrics'!$C$9)&gt;0,1,0))</x:f>
      </x:c>
      <x:c r="Y49" s="14" t="str">
        <x:f>IF(A49="","",IF(AND(AND('Metrics'!$C$6&lt;&gt;"",C49='Metrics'!$C$6,ISNUMBER('Metrics'!$C$9),ISNUMBER(D49),D49&lt;='Metrics'!$C$9,NOT(AND(ISNUMBER(S49),S49&lt;='Metrics'!$C$9,T49&lt;&gt;""))),OR(E49="",E49&gt;'Metrics'!$C$9)),1,0))</x:f>
      </x:c>
      <x:c r="Z49" s="14" t="str">
        <x:f>IF(A49="","",IF(AND(AND('Metrics'!$C$6&lt;&gt;"",C49='Metrics'!$C$6,ISNUMBER('Metrics'!$C$9),ISNUMBER(D49),D49&lt;='Metrics'!$C$9,NOT(AND(ISNUMBER(S49),S49&lt;='Metrics'!$C$9,T49&lt;&gt;""))),ISNUMBER(G49),G49&lt;='Metrics'!$C$9,OR(I49="",I49&gt;'Metrics'!$C$9)),1,0))</x:f>
      </x:c>
      <x:c r="AA49" s="14" t="str">
        <x:f>IF(A49="","",IF(AND(AND('Metrics'!$C$6&lt;&gt;"",C49='Metrics'!$C$6,ISNUMBER('Metrics'!$C$9),ISNUMBER(D49),D49&lt;='Metrics'!$C$9,NOT(AND(ISNUMBER(S49),S49&lt;='Metrics'!$C$9,T49&lt;&gt;""))),ISNUMBER(I49),I49&lt;='Metrics'!$C$9,OR(J49="",J49&gt;'Metrics'!$C$9)),1,0))</x:f>
      </x:c>
      <x:c r="AB49" s="14" t="str">
        <x:f>IF(A49="","",IF(AND(AND('Metrics'!$C$6&lt;&gt;"",C49='Metrics'!$C$6,ISNUMBER('Metrics'!$C$9),ISNUMBER(D49),D49&lt;='Metrics'!$C$9,NOT(AND(ISNUMBER(S49),S49&lt;='Metrics'!$C$9,T49&lt;&gt;""))),ISNUMBER(J49),J49&lt;='Metrics'!$C$9,OR(L49="",L49&gt;'Metrics'!$C$9)),1,0))</x:f>
      </x:c>
      <x:c r="AC49" s="14" t="str">
        <x:f>IF(Y49=1,MAX(0,'Metrics'!$C$9-D49),"")</x:f>
      </x:c>
      <x:c r="AD49" s="14" t="str">
        <x:f>IF(AB49=1,MAX(0,'Metrics'!$C$9-J49),"")</x:f>
      </x:c>
      <x:c r="AE49" s="14" t="str">
        <x:f>IF(A49="","",IF(OR(COUNTIF($A$8:$A$207,A49)&gt;1,B49="",C49="",NOT(ISNUMBER(D49)),AND(E49&lt;&gt;"",NOT(ISNUMBER(F49))),AND(G49&lt;&gt;"",OR(E49="",NOT(ISNUMBER(H49)))),AND(J49&lt;&gt;"",I49=""),AND(L49&lt;&gt;"",OR(J49="",NOT(ISNUMBER(M49)))),AND(S49&lt;&gt;"",OR(T49="",NOT(ISNUMBER(U49)))),AND(P49&lt;&gt;"",O49=""),AND(OR(P49="Accepted",P49="Declined"),Q49=""),AND(R49&lt;&gt;"",P49&lt;&gt;"Accepted"),AND(ISNUMBER(F49),F49&lt;0),AND(ISNUMBER(M49),M49&lt;0),AND(ISNUMBER(U49),U49&lt;0),AND(D49&lt;&gt;"",NOT(ISNUMBER(D49))),AND(E49&lt;&gt;"",NOT(ISNUMBER(E49))),AND(G49&lt;&gt;"",NOT(ISNUMBER(G49))),AND(H49&lt;&gt;"",NOT(ISNUMBER(H49))),AND(I49&lt;&gt;"",NOT(ISNUMBER(I49))),AND(J49&lt;&gt;"",NOT(ISNUMBER(J49))),AND(L49&lt;&gt;"",NOT(ISNUMBER(L49))),AND(N49&lt;&gt;"",NOT(ISNUMBER(N49))),AND(O49&lt;&gt;"",NOT(ISNUMBER(O49))),AND(Q49&lt;&gt;"",NOT(ISNUMBER(Q49))),AND(R49&lt;&gt;"",NOT(ISNUMBER(R49))),AND(S49&lt;&gt;"",NOT(ISNUMBER(S49))),AND(ISNUMBER(E49),ISNUMBER(D49),E49&lt;D49),AND(ISNUMBER(G49),ISNUMBER(E49),G49&lt;E49),AND(ISNUMBER(H49),ISNUMBER(G49),H49&lt;G49),AND(ISNUMBER(I49),ISNUMBER(G49),I49&lt;G49),AND(ISNUMBER(J49),ISNUMBER(I49),J49&lt;I49),AND(ISNUMBER(L49),ISNUMBER(J49),L49&lt;J49),AND(ISNUMBER(Q49),ISNUMBER(O49),Q49&lt;O49),AND(ISNUMBER(R49),ISNUMBER(Q49),R49&lt;Q49)),1,0))</x:f>
      </x:c>
      <x:c r="AF49" s="14" t="str">
        <x:f>IF(A49="","",IF(AND(ISNUMBER(S49),S49&lt;='Metrics'!$C$9,T49&lt;&gt;""),1,0))</x:f>
      </x:c>
    </x:row>
    <x:row r="50" ht="24" customHeight="1">
      <x:c r="A50" s="10"/>
      <x:c r="B50" s="10"/>
      <x:c r="C50" s="10"/>
      <x:c r="D50" s="12"/>
      <x:c r="E50" s="12"/>
      <x:c r="F50" s="13"/>
      <x:c r="G50" s="12"/>
      <x:c r="H50" s="12"/>
      <x:c r="I50" s="12"/>
      <x:c r="J50" s="12"/>
      <x:c r="K50" s="13"/>
      <x:c r="L50" s="12"/>
      <x:c r="M50" s="13"/>
      <x:c r="N50" s="12"/>
      <x:c r="O50" s="12"/>
      <x:c r="P50" s="10"/>
      <x:c r="Q50" s="12"/>
      <x:c r="R50" s="12"/>
      <x:c r="S50" s="12"/>
      <x:c r="T50" s="10"/>
      <x:c r="U50" s="13"/>
      <x:c r="V50" s="14" t="str">
        <x:f>IF(A50="","",IF(AND('Metrics'!$C$6&lt;&gt;"",C50='Metrics'!$C$6,ISNUMBER(D50),ISNUMBER('Metrics'!$C$7),ISNUMBER('Metrics'!$C$8),D50&gt;='Metrics'!$C$7,D50&lt;='Metrics'!$C$8),1,0))</x:f>
      </x:c>
      <x:c r="W50" s="14" t="str">
        <x:f>IF(A50="","",IF(AND(V50=1,ISNUMBER(G50),G50&lt;='Metrics'!$C$9,ISNUMBER(H50),H50&lt;='Metrics'!$C$9),1,0))</x:f>
      </x:c>
      <x:c r="X50" s="14" t="str">
        <x:f>IF(A50="","",IF(COUNTIFS('Your interviews'!$B$8:$B$307,A50,'Your interviews'!$E$8:$E$307,"Completed",'Your interviews'!$D$8:$D$307,"&lt;="&amp;'Metrics'!$C$9)&gt;0,1,0))</x:f>
      </x:c>
      <x:c r="Y50" s="14" t="str">
        <x:f>IF(A50="","",IF(AND(AND('Metrics'!$C$6&lt;&gt;"",C50='Metrics'!$C$6,ISNUMBER('Metrics'!$C$9),ISNUMBER(D50),D50&lt;='Metrics'!$C$9,NOT(AND(ISNUMBER(S50),S50&lt;='Metrics'!$C$9,T50&lt;&gt;""))),OR(E50="",E50&gt;'Metrics'!$C$9)),1,0))</x:f>
      </x:c>
      <x:c r="Z50" s="14" t="str">
        <x:f>IF(A50="","",IF(AND(AND('Metrics'!$C$6&lt;&gt;"",C50='Metrics'!$C$6,ISNUMBER('Metrics'!$C$9),ISNUMBER(D50),D50&lt;='Metrics'!$C$9,NOT(AND(ISNUMBER(S50),S50&lt;='Metrics'!$C$9,T50&lt;&gt;""))),ISNUMBER(G50),G50&lt;='Metrics'!$C$9,OR(I50="",I50&gt;'Metrics'!$C$9)),1,0))</x:f>
      </x:c>
      <x:c r="AA50" s="14" t="str">
        <x:f>IF(A50="","",IF(AND(AND('Metrics'!$C$6&lt;&gt;"",C50='Metrics'!$C$6,ISNUMBER('Metrics'!$C$9),ISNUMBER(D50),D50&lt;='Metrics'!$C$9,NOT(AND(ISNUMBER(S50),S50&lt;='Metrics'!$C$9,T50&lt;&gt;""))),ISNUMBER(I50),I50&lt;='Metrics'!$C$9,OR(J50="",J50&gt;'Metrics'!$C$9)),1,0))</x:f>
      </x:c>
      <x:c r="AB50" s="14" t="str">
        <x:f>IF(A50="","",IF(AND(AND('Metrics'!$C$6&lt;&gt;"",C50='Metrics'!$C$6,ISNUMBER('Metrics'!$C$9),ISNUMBER(D50),D50&lt;='Metrics'!$C$9,NOT(AND(ISNUMBER(S50),S50&lt;='Metrics'!$C$9,T50&lt;&gt;""))),ISNUMBER(J50),J50&lt;='Metrics'!$C$9,OR(L50="",L50&gt;'Metrics'!$C$9)),1,0))</x:f>
      </x:c>
      <x:c r="AC50" s="14" t="str">
        <x:f>IF(Y50=1,MAX(0,'Metrics'!$C$9-D50),"")</x:f>
      </x:c>
      <x:c r="AD50" s="14" t="str">
        <x:f>IF(AB50=1,MAX(0,'Metrics'!$C$9-J50),"")</x:f>
      </x:c>
      <x:c r="AE50" s="14" t="str">
        <x:f>IF(A50="","",IF(OR(COUNTIF($A$8:$A$207,A50)&gt;1,B50="",C50="",NOT(ISNUMBER(D50)),AND(E50&lt;&gt;"",NOT(ISNUMBER(F50))),AND(G50&lt;&gt;"",OR(E50="",NOT(ISNUMBER(H50)))),AND(J50&lt;&gt;"",I50=""),AND(L50&lt;&gt;"",OR(J50="",NOT(ISNUMBER(M50)))),AND(S50&lt;&gt;"",OR(T50="",NOT(ISNUMBER(U50)))),AND(P50&lt;&gt;"",O50=""),AND(OR(P50="Accepted",P50="Declined"),Q50=""),AND(R50&lt;&gt;"",P50&lt;&gt;"Accepted"),AND(ISNUMBER(F50),F50&lt;0),AND(ISNUMBER(M50),M50&lt;0),AND(ISNUMBER(U50),U50&lt;0),AND(D50&lt;&gt;"",NOT(ISNUMBER(D50))),AND(E50&lt;&gt;"",NOT(ISNUMBER(E50))),AND(G50&lt;&gt;"",NOT(ISNUMBER(G50))),AND(H50&lt;&gt;"",NOT(ISNUMBER(H50))),AND(I50&lt;&gt;"",NOT(ISNUMBER(I50))),AND(J50&lt;&gt;"",NOT(ISNUMBER(J50))),AND(L50&lt;&gt;"",NOT(ISNUMBER(L50))),AND(N50&lt;&gt;"",NOT(ISNUMBER(N50))),AND(O50&lt;&gt;"",NOT(ISNUMBER(O50))),AND(Q50&lt;&gt;"",NOT(ISNUMBER(Q50))),AND(R50&lt;&gt;"",NOT(ISNUMBER(R50))),AND(S50&lt;&gt;"",NOT(ISNUMBER(S50))),AND(ISNUMBER(E50),ISNUMBER(D50),E50&lt;D50),AND(ISNUMBER(G50),ISNUMBER(E50),G50&lt;E50),AND(ISNUMBER(H50),ISNUMBER(G50),H50&lt;G50),AND(ISNUMBER(I50),ISNUMBER(G50),I50&lt;G50),AND(ISNUMBER(J50),ISNUMBER(I50),J50&lt;I50),AND(ISNUMBER(L50),ISNUMBER(J50),L50&lt;J50),AND(ISNUMBER(Q50),ISNUMBER(O50),Q50&lt;O50),AND(ISNUMBER(R50),ISNUMBER(Q50),R50&lt;Q50)),1,0))</x:f>
      </x:c>
      <x:c r="AF50" s="14" t="str">
        <x:f>IF(A50="","",IF(AND(ISNUMBER(S50),S50&lt;='Metrics'!$C$9,T50&lt;&gt;""),1,0))</x:f>
      </x:c>
    </x:row>
    <x:row r="51" ht="24" customHeight="1">
      <x:c r="A51" s="10"/>
      <x:c r="B51" s="10"/>
      <x:c r="C51" s="10"/>
      <x:c r="D51" s="12"/>
      <x:c r="E51" s="12"/>
      <x:c r="F51" s="13"/>
      <x:c r="G51" s="12"/>
      <x:c r="H51" s="12"/>
      <x:c r="I51" s="12"/>
      <x:c r="J51" s="12"/>
      <x:c r="K51" s="13"/>
      <x:c r="L51" s="12"/>
      <x:c r="M51" s="13"/>
      <x:c r="N51" s="12"/>
      <x:c r="O51" s="12"/>
      <x:c r="P51" s="10"/>
      <x:c r="Q51" s="12"/>
      <x:c r="R51" s="12"/>
      <x:c r="S51" s="12"/>
      <x:c r="T51" s="10"/>
      <x:c r="U51" s="13"/>
      <x:c r="V51" s="14" t="str">
        <x:f>IF(A51="","",IF(AND('Metrics'!$C$6&lt;&gt;"",C51='Metrics'!$C$6,ISNUMBER(D51),ISNUMBER('Metrics'!$C$7),ISNUMBER('Metrics'!$C$8),D51&gt;='Metrics'!$C$7,D51&lt;='Metrics'!$C$8),1,0))</x:f>
      </x:c>
      <x:c r="W51" s="14" t="str">
        <x:f>IF(A51="","",IF(AND(V51=1,ISNUMBER(G51),G51&lt;='Metrics'!$C$9,ISNUMBER(H51),H51&lt;='Metrics'!$C$9),1,0))</x:f>
      </x:c>
      <x:c r="X51" s="14" t="str">
        <x:f>IF(A51="","",IF(COUNTIFS('Your interviews'!$B$8:$B$307,A51,'Your interviews'!$E$8:$E$307,"Completed",'Your interviews'!$D$8:$D$307,"&lt;="&amp;'Metrics'!$C$9)&gt;0,1,0))</x:f>
      </x:c>
      <x:c r="Y51" s="14" t="str">
        <x:f>IF(A51="","",IF(AND(AND('Metrics'!$C$6&lt;&gt;"",C51='Metrics'!$C$6,ISNUMBER('Metrics'!$C$9),ISNUMBER(D51),D51&lt;='Metrics'!$C$9,NOT(AND(ISNUMBER(S51),S51&lt;='Metrics'!$C$9,T51&lt;&gt;""))),OR(E51="",E51&gt;'Metrics'!$C$9)),1,0))</x:f>
      </x:c>
      <x:c r="Z51" s="14" t="str">
        <x:f>IF(A51="","",IF(AND(AND('Metrics'!$C$6&lt;&gt;"",C51='Metrics'!$C$6,ISNUMBER('Metrics'!$C$9),ISNUMBER(D51),D51&lt;='Metrics'!$C$9,NOT(AND(ISNUMBER(S51),S51&lt;='Metrics'!$C$9,T51&lt;&gt;""))),ISNUMBER(G51),G51&lt;='Metrics'!$C$9,OR(I51="",I51&gt;'Metrics'!$C$9)),1,0))</x:f>
      </x:c>
      <x:c r="AA51" s="14" t="str">
        <x:f>IF(A51="","",IF(AND(AND('Metrics'!$C$6&lt;&gt;"",C51='Metrics'!$C$6,ISNUMBER('Metrics'!$C$9),ISNUMBER(D51),D51&lt;='Metrics'!$C$9,NOT(AND(ISNUMBER(S51),S51&lt;='Metrics'!$C$9,T51&lt;&gt;""))),ISNUMBER(I51),I51&lt;='Metrics'!$C$9,OR(J51="",J51&gt;'Metrics'!$C$9)),1,0))</x:f>
      </x:c>
      <x:c r="AB51" s="14" t="str">
        <x:f>IF(A51="","",IF(AND(AND('Metrics'!$C$6&lt;&gt;"",C51='Metrics'!$C$6,ISNUMBER('Metrics'!$C$9),ISNUMBER(D51),D51&lt;='Metrics'!$C$9,NOT(AND(ISNUMBER(S51),S51&lt;='Metrics'!$C$9,T51&lt;&gt;""))),ISNUMBER(J51),J51&lt;='Metrics'!$C$9,OR(L51="",L51&gt;'Metrics'!$C$9)),1,0))</x:f>
      </x:c>
      <x:c r="AC51" s="14" t="str">
        <x:f>IF(Y51=1,MAX(0,'Metrics'!$C$9-D51),"")</x:f>
      </x:c>
      <x:c r="AD51" s="14" t="str">
        <x:f>IF(AB51=1,MAX(0,'Metrics'!$C$9-J51),"")</x:f>
      </x:c>
      <x:c r="AE51" s="14" t="str">
        <x:f>IF(A51="","",IF(OR(COUNTIF($A$8:$A$207,A51)&gt;1,B51="",C51="",NOT(ISNUMBER(D51)),AND(E51&lt;&gt;"",NOT(ISNUMBER(F51))),AND(G51&lt;&gt;"",OR(E51="",NOT(ISNUMBER(H51)))),AND(J51&lt;&gt;"",I51=""),AND(L51&lt;&gt;"",OR(J51="",NOT(ISNUMBER(M51)))),AND(S51&lt;&gt;"",OR(T51="",NOT(ISNUMBER(U51)))),AND(P51&lt;&gt;"",O51=""),AND(OR(P51="Accepted",P51="Declined"),Q51=""),AND(R51&lt;&gt;"",P51&lt;&gt;"Accepted"),AND(ISNUMBER(F51),F51&lt;0),AND(ISNUMBER(M51),M51&lt;0),AND(ISNUMBER(U51),U51&lt;0),AND(D51&lt;&gt;"",NOT(ISNUMBER(D51))),AND(E51&lt;&gt;"",NOT(ISNUMBER(E51))),AND(G51&lt;&gt;"",NOT(ISNUMBER(G51))),AND(H51&lt;&gt;"",NOT(ISNUMBER(H51))),AND(I51&lt;&gt;"",NOT(ISNUMBER(I51))),AND(J51&lt;&gt;"",NOT(ISNUMBER(J51))),AND(L51&lt;&gt;"",NOT(ISNUMBER(L51))),AND(N51&lt;&gt;"",NOT(ISNUMBER(N51))),AND(O51&lt;&gt;"",NOT(ISNUMBER(O51))),AND(Q51&lt;&gt;"",NOT(ISNUMBER(Q51))),AND(R51&lt;&gt;"",NOT(ISNUMBER(R51))),AND(S51&lt;&gt;"",NOT(ISNUMBER(S51))),AND(ISNUMBER(E51),ISNUMBER(D51),E51&lt;D51),AND(ISNUMBER(G51),ISNUMBER(E51),G51&lt;E51),AND(ISNUMBER(H51),ISNUMBER(G51),H51&lt;G51),AND(ISNUMBER(I51),ISNUMBER(G51),I51&lt;G51),AND(ISNUMBER(J51),ISNUMBER(I51),J51&lt;I51),AND(ISNUMBER(L51),ISNUMBER(J51),L51&lt;J51),AND(ISNUMBER(Q51),ISNUMBER(O51),Q51&lt;O51),AND(ISNUMBER(R51),ISNUMBER(Q51),R51&lt;Q51)),1,0))</x:f>
      </x:c>
      <x:c r="AF51" s="14" t="str">
        <x:f>IF(A51="","",IF(AND(ISNUMBER(S51),S51&lt;='Metrics'!$C$9,T51&lt;&gt;""),1,0))</x:f>
      </x:c>
    </x:row>
    <x:row r="52" ht="24" customHeight="1">
      <x:c r="A52" s="10"/>
      <x:c r="B52" s="10"/>
      <x:c r="C52" s="10"/>
      <x:c r="D52" s="12"/>
      <x:c r="E52" s="12"/>
      <x:c r="F52" s="13"/>
      <x:c r="G52" s="12"/>
      <x:c r="H52" s="12"/>
      <x:c r="I52" s="12"/>
      <x:c r="J52" s="12"/>
      <x:c r="K52" s="13"/>
      <x:c r="L52" s="12"/>
      <x:c r="M52" s="13"/>
      <x:c r="N52" s="12"/>
      <x:c r="O52" s="12"/>
      <x:c r="P52" s="10"/>
      <x:c r="Q52" s="12"/>
      <x:c r="R52" s="12"/>
      <x:c r="S52" s="12"/>
      <x:c r="T52" s="10"/>
      <x:c r="U52" s="13"/>
      <x:c r="V52" s="14" t="str">
        <x:f>IF(A52="","",IF(AND('Metrics'!$C$6&lt;&gt;"",C52='Metrics'!$C$6,ISNUMBER(D52),ISNUMBER('Metrics'!$C$7),ISNUMBER('Metrics'!$C$8),D52&gt;='Metrics'!$C$7,D52&lt;='Metrics'!$C$8),1,0))</x:f>
      </x:c>
      <x:c r="W52" s="14" t="str">
        <x:f>IF(A52="","",IF(AND(V52=1,ISNUMBER(G52),G52&lt;='Metrics'!$C$9,ISNUMBER(H52),H52&lt;='Metrics'!$C$9),1,0))</x:f>
      </x:c>
      <x:c r="X52" s="14" t="str">
        <x:f>IF(A52="","",IF(COUNTIFS('Your interviews'!$B$8:$B$307,A52,'Your interviews'!$E$8:$E$307,"Completed",'Your interviews'!$D$8:$D$307,"&lt;="&amp;'Metrics'!$C$9)&gt;0,1,0))</x:f>
      </x:c>
      <x:c r="Y52" s="14" t="str">
        <x:f>IF(A52="","",IF(AND(AND('Metrics'!$C$6&lt;&gt;"",C52='Metrics'!$C$6,ISNUMBER('Metrics'!$C$9),ISNUMBER(D52),D52&lt;='Metrics'!$C$9,NOT(AND(ISNUMBER(S52),S52&lt;='Metrics'!$C$9,T52&lt;&gt;""))),OR(E52="",E52&gt;'Metrics'!$C$9)),1,0))</x:f>
      </x:c>
      <x:c r="Z52" s="14" t="str">
        <x:f>IF(A52="","",IF(AND(AND('Metrics'!$C$6&lt;&gt;"",C52='Metrics'!$C$6,ISNUMBER('Metrics'!$C$9),ISNUMBER(D52),D52&lt;='Metrics'!$C$9,NOT(AND(ISNUMBER(S52),S52&lt;='Metrics'!$C$9,T52&lt;&gt;""))),ISNUMBER(G52),G52&lt;='Metrics'!$C$9,OR(I52="",I52&gt;'Metrics'!$C$9)),1,0))</x:f>
      </x:c>
      <x:c r="AA52" s="14" t="str">
        <x:f>IF(A52="","",IF(AND(AND('Metrics'!$C$6&lt;&gt;"",C52='Metrics'!$C$6,ISNUMBER('Metrics'!$C$9),ISNUMBER(D52),D52&lt;='Metrics'!$C$9,NOT(AND(ISNUMBER(S52),S52&lt;='Metrics'!$C$9,T52&lt;&gt;""))),ISNUMBER(I52),I52&lt;='Metrics'!$C$9,OR(J52="",J52&gt;'Metrics'!$C$9)),1,0))</x:f>
      </x:c>
      <x:c r="AB52" s="14" t="str">
        <x:f>IF(A52="","",IF(AND(AND('Metrics'!$C$6&lt;&gt;"",C52='Metrics'!$C$6,ISNUMBER('Metrics'!$C$9),ISNUMBER(D52),D52&lt;='Metrics'!$C$9,NOT(AND(ISNUMBER(S52),S52&lt;='Metrics'!$C$9,T52&lt;&gt;""))),ISNUMBER(J52),J52&lt;='Metrics'!$C$9,OR(L52="",L52&gt;'Metrics'!$C$9)),1,0))</x:f>
      </x:c>
      <x:c r="AC52" s="14" t="str">
        <x:f>IF(Y52=1,MAX(0,'Metrics'!$C$9-D52),"")</x:f>
      </x:c>
      <x:c r="AD52" s="14" t="str">
        <x:f>IF(AB52=1,MAX(0,'Metrics'!$C$9-J52),"")</x:f>
      </x:c>
      <x:c r="AE52" s="14" t="str">
        <x:f>IF(A52="","",IF(OR(COUNTIF($A$8:$A$207,A52)&gt;1,B52="",C52="",NOT(ISNUMBER(D52)),AND(E52&lt;&gt;"",NOT(ISNUMBER(F52))),AND(G52&lt;&gt;"",OR(E52="",NOT(ISNUMBER(H52)))),AND(J52&lt;&gt;"",I52=""),AND(L52&lt;&gt;"",OR(J52="",NOT(ISNUMBER(M52)))),AND(S52&lt;&gt;"",OR(T52="",NOT(ISNUMBER(U52)))),AND(P52&lt;&gt;"",O52=""),AND(OR(P52="Accepted",P52="Declined"),Q52=""),AND(R52&lt;&gt;"",P52&lt;&gt;"Accepted"),AND(ISNUMBER(F52),F52&lt;0),AND(ISNUMBER(M52),M52&lt;0),AND(ISNUMBER(U52),U52&lt;0),AND(D52&lt;&gt;"",NOT(ISNUMBER(D52))),AND(E52&lt;&gt;"",NOT(ISNUMBER(E52))),AND(G52&lt;&gt;"",NOT(ISNUMBER(G52))),AND(H52&lt;&gt;"",NOT(ISNUMBER(H52))),AND(I52&lt;&gt;"",NOT(ISNUMBER(I52))),AND(J52&lt;&gt;"",NOT(ISNUMBER(J52))),AND(L52&lt;&gt;"",NOT(ISNUMBER(L52))),AND(N52&lt;&gt;"",NOT(ISNUMBER(N52))),AND(O52&lt;&gt;"",NOT(ISNUMBER(O52))),AND(Q52&lt;&gt;"",NOT(ISNUMBER(Q52))),AND(R52&lt;&gt;"",NOT(ISNUMBER(R52))),AND(S52&lt;&gt;"",NOT(ISNUMBER(S52))),AND(ISNUMBER(E52),ISNUMBER(D52),E52&lt;D52),AND(ISNUMBER(G52),ISNUMBER(E52),G52&lt;E52),AND(ISNUMBER(H52),ISNUMBER(G52),H52&lt;G52),AND(ISNUMBER(I52),ISNUMBER(G52),I52&lt;G52),AND(ISNUMBER(J52),ISNUMBER(I52),J52&lt;I52),AND(ISNUMBER(L52),ISNUMBER(J52),L52&lt;J52),AND(ISNUMBER(Q52),ISNUMBER(O52),Q52&lt;O52),AND(ISNUMBER(R52),ISNUMBER(Q52),R52&lt;Q52)),1,0))</x:f>
      </x:c>
      <x:c r="AF52" s="14" t="str">
        <x:f>IF(A52="","",IF(AND(ISNUMBER(S52),S52&lt;='Metrics'!$C$9,T52&lt;&gt;""),1,0))</x:f>
      </x:c>
    </x:row>
    <x:row r="53" ht="24" customHeight="1">
      <x:c r="A53" s="10"/>
      <x:c r="B53" s="10"/>
      <x:c r="C53" s="10"/>
      <x:c r="D53" s="12"/>
      <x:c r="E53" s="12"/>
      <x:c r="F53" s="13"/>
      <x:c r="G53" s="12"/>
      <x:c r="H53" s="12"/>
      <x:c r="I53" s="12"/>
      <x:c r="J53" s="12"/>
      <x:c r="K53" s="13"/>
      <x:c r="L53" s="12"/>
      <x:c r="M53" s="13"/>
      <x:c r="N53" s="12"/>
      <x:c r="O53" s="12"/>
      <x:c r="P53" s="10"/>
      <x:c r="Q53" s="12"/>
      <x:c r="R53" s="12"/>
      <x:c r="S53" s="12"/>
      <x:c r="T53" s="10"/>
      <x:c r="U53" s="13"/>
      <x:c r="V53" s="14" t="str">
        <x:f>IF(A53="","",IF(AND('Metrics'!$C$6&lt;&gt;"",C53='Metrics'!$C$6,ISNUMBER(D53),ISNUMBER('Metrics'!$C$7),ISNUMBER('Metrics'!$C$8),D53&gt;='Metrics'!$C$7,D53&lt;='Metrics'!$C$8),1,0))</x:f>
      </x:c>
      <x:c r="W53" s="14" t="str">
        <x:f>IF(A53="","",IF(AND(V53=1,ISNUMBER(G53),G53&lt;='Metrics'!$C$9,ISNUMBER(H53),H53&lt;='Metrics'!$C$9),1,0))</x:f>
      </x:c>
      <x:c r="X53" s="14" t="str">
        <x:f>IF(A53="","",IF(COUNTIFS('Your interviews'!$B$8:$B$307,A53,'Your interviews'!$E$8:$E$307,"Completed",'Your interviews'!$D$8:$D$307,"&lt;="&amp;'Metrics'!$C$9)&gt;0,1,0))</x:f>
      </x:c>
      <x:c r="Y53" s="14" t="str">
        <x:f>IF(A53="","",IF(AND(AND('Metrics'!$C$6&lt;&gt;"",C53='Metrics'!$C$6,ISNUMBER('Metrics'!$C$9),ISNUMBER(D53),D53&lt;='Metrics'!$C$9,NOT(AND(ISNUMBER(S53),S53&lt;='Metrics'!$C$9,T53&lt;&gt;""))),OR(E53="",E53&gt;'Metrics'!$C$9)),1,0))</x:f>
      </x:c>
      <x:c r="Z53" s="14" t="str">
        <x:f>IF(A53="","",IF(AND(AND('Metrics'!$C$6&lt;&gt;"",C53='Metrics'!$C$6,ISNUMBER('Metrics'!$C$9),ISNUMBER(D53),D53&lt;='Metrics'!$C$9,NOT(AND(ISNUMBER(S53),S53&lt;='Metrics'!$C$9,T53&lt;&gt;""))),ISNUMBER(G53),G53&lt;='Metrics'!$C$9,OR(I53="",I53&gt;'Metrics'!$C$9)),1,0))</x:f>
      </x:c>
      <x:c r="AA53" s="14" t="str">
        <x:f>IF(A53="","",IF(AND(AND('Metrics'!$C$6&lt;&gt;"",C53='Metrics'!$C$6,ISNUMBER('Metrics'!$C$9),ISNUMBER(D53),D53&lt;='Metrics'!$C$9,NOT(AND(ISNUMBER(S53),S53&lt;='Metrics'!$C$9,T53&lt;&gt;""))),ISNUMBER(I53),I53&lt;='Metrics'!$C$9,OR(J53="",J53&gt;'Metrics'!$C$9)),1,0))</x:f>
      </x:c>
      <x:c r="AB53" s="14" t="str">
        <x:f>IF(A53="","",IF(AND(AND('Metrics'!$C$6&lt;&gt;"",C53='Metrics'!$C$6,ISNUMBER('Metrics'!$C$9),ISNUMBER(D53),D53&lt;='Metrics'!$C$9,NOT(AND(ISNUMBER(S53),S53&lt;='Metrics'!$C$9,T53&lt;&gt;""))),ISNUMBER(J53),J53&lt;='Metrics'!$C$9,OR(L53="",L53&gt;'Metrics'!$C$9)),1,0))</x:f>
      </x:c>
      <x:c r="AC53" s="14" t="str">
        <x:f>IF(Y53=1,MAX(0,'Metrics'!$C$9-D53),"")</x:f>
      </x:c>
      <x:c r="AD53" s="14" t="str">
        <x:f>IF(AB53=1,MAX(0,'Metrics'!$C$9-J53),"")</x:f>
      </x:c>
      <x:c r="AE53" s="14" t="str">
        <x:f>IF(A53="","",IF(OR(COUNTIF($A$8:$A$207,A53)&gt;1,B53="",C53="",NOT(ISNUMBER(D53)),AND(E53&lt;&gt;"",NOT(ISNUMBER(F53))),AND(G53&lt;&gt;"",OR(E53="",NOT(ISNUMBER(H53)))),AND(J53&lt;&gt;"",I53=""),AND(L53&lt;&gt;"",OR(J53="",NOT(ISNUMBER(M53)))),AND(S53&lt;&gt;"",OR(T53="",NOT(ISNUMBER(U53)))),AND(P53&lt;&gt;"",O53=""),AND(OR(P53="Accepted",P53="Declined"),Q53=""),AND(R53&lt;&gt;"",P53&lt;&gt;"Accepted"),AND(ISNUMBER(F53),F53&lt;0),AND(ISNUMBER(M53),M53&lt;0),AND(ISNUMBER(U53),U53&lt;0),AND(D53&lt;&gt;"",NOT(ISNUMBER(D53))),AND(E53&lt;&gt;"",NOT(ISNUMBER(E53))),AND(G53&lt;&gt;"",NOT(ISNUMBER(G53))),AND(H53&lt;&gt;"",NOT(ISNUMBER(H53))),AND(I53&lt;&gt;"",NOT(ISNUMBER(I53))),AND(J53&lt;&gt;"",NOT(ISNUMBER(J53))),AND(L53&lt;&gt;"",NOT(ISNUMBER(L53))),AND(N53&lt;&gt;"",NOT(ISNUMBER(N53))),AND(O53&lt;&gt;"",NOT(ISNUMBER(O53))),AND(Q53&lt;&gt;"",NOT(ISNUMBER(Q53))),AND(R53&lt;&gt;"",NOT(ISNUMBER(R53))),AND(S53&lt;&gt;"",NOT(ISNUMBER(S53))),AND(ISNUMBER(E53),ISNUMBER(D53),E53&lt;D53),AND(ISNUMBER(G53),ISNUMBER(E53),G53&lt;E53),AND(ISNUMBER(H53),ISNUMBER(G53),H53&lt;G53),AND(ISNUMBER(I53),ISNUMBER(G53),I53&lt;G53),AND(ISNUMBER(J53),ISNUMBER(I53),J53&lt;I53),AND(ISNUMBER(L53),ISNUMBER(J53),L53&lt;J53),AND(ISNUMBER(Q53),ISNUMBER(O53),Q53&lt;O53),AND(ISNUMBER(R53),ISNUMBER(Q53),R53&lt;Q53)),1,0))</x:f>
      </x:c>
      <x:c r="AF53" s="14" t="str">
        <x:f>IF(A53="","",IF(AND(ISNUMBER(S53),S53&lt;='Metrics'!$C$9,T53&lt;&gt;""),1,0))</x:f>
      </x:c>
    </x:row>
    <x:row r="54" ht="24" customHeight="1">
      <x:c r="A54" s="10"/>
      <x:c r="B54" s="10"/>
      <x:c r="C54" s="10"/>
      <x:c r="D54" s="12"/>
      <x:c r="E54" s="12"/>
      <x:c r="F54" s="13"/>
      <x:c r="G54" s="12"/>
      <x:c r="H54" s="12"/>
      <x:c r="I54" s="12"/>
      <x:c r="J54" s="12"/>
      <x:c r="K54" s="13"/>
      <x:c r="L54" s="12"/>
      <x:c r="M54" s="13"/>
      <x:c r="N54" s="12"/>
      <x:c r="O54" s="12"/>
      <x:c r="P54" s="10"/>
      <x:c r="Q54" s="12"/>
      <x:c r="R54" s="12"/>
      <x:c r="S54" s="12"/>
      <x:c r="T54" s="10"/>
      <x:c r="U54" s="13"/>
      <x:c r="V54" s="14" t="str">
        <x:f>IF(A54="","",IF(AND('Metrics'!$C$6&lt;&gt;"",C54='Metrics'!$C$6,ISNUMBER(D54),ISNUMBER('Metrics'!$C$7),ISNUMBER('Metrics'!$C$8),D54&gt;='Metrics'!$C$7,D54&lt;='Metrics'!$C$8),1,0))</x:f>
      </x:c>
      <x:c r="W54" s="14" t="str">
        <x:f>IF(A54="","",IF(AND(V54=1,ISNUMBER(G54),G54&lt;='Metrics'!$C$9,ISNUMBER(H54),H54&lt;='Metrics'!$C$9),1,0))</x:f>
      </x:c>
      <x:c r="X54" s="14" t="str">
        <x:f>IF(A54="","",IF(COUNTIFS('Your interviews'!$B$8:$B$307,A54,'Your interviews'!$E$8:$E$307,"Completed",'Your interviews'!$D$8:$D$307,"&lt;="&amp;'Metrics'!$C$9)&gt;0,1,0))</x:f>
      </x:c>
      <x:c r="Y54" s="14" t="str">
        <x:f>IF(A54="","",IF(AND(AND('Metrics'!$C$6&lt;&gt;"",C54='Metrics'!$C$6,ISNUMBER('Metrics'!$C$9),ISNUMBER(D54),D54&lt;='Metrics'!$C$9,NOT(AND(ISNUMBER(S54),S54&lt;='Metrics'!$C$9,T54&lt;&gt;""))),OR(E54="",E54&gt;'Metrics'!$C$9)),1,0))</x:f>
      </x:c>
      <x:c r="Z54" s="14" t="str">
        <x:f>IF(A54="","",IF(AND(AND('Metrics'!$C$6&lt;&gt;"",C54='Metrics'!$C$6,ISNUMBER('Metrics'!$C$9),ISNUMBER(D54),D54&lt;='Metrics'!$C$9,NOT(AND(ISNUMBER(S54),S54&lt;='Metrics'!$C$9,T54&lt;&gt;""))),ISNUMBER(G54),G54&lt;='Metrics'!$C$9,OR(I54="",I54&gt;'Metrics'!$C$9)),1,0))</x:f>
      </x:c>
      <x:c r="AA54" s="14" t="str">
        <x:f>IF(A54="","",IF(AND(AND('Metrics'!$C$6&lt;&gt;"",C54='Metrics'!$C$6,ISNUMBER('Metrics'!$C$9),ISNUMBER(D54),D54&lt;='Metrics'!$C$9,NOT(AND(ISNUMBER(S54),S54&lt;='Metrics'!$C$9,T54&lt;&gt;""))),ISNUMBER(I54),I54&lt;='Metrics'!$C$9,OR(J54="",J54&gt;'Metrics'!$C$9)),1,0))</x:f>
      </x:c>
      <x:c r="AB54" s="14" t="str">
        <x:f>IF(A54="","",IF(AND(AND('Metrics'!$C$6&lt;&gt;"",C54='Metrics'!$C$6,ISNUMBER('Metrics'!$C$9),ISNUMBER(D54),D54&lt;='Metrics'!$C$9,NOT(AND(ISNUMBER(S54),S54&lt;='Metrics'!$C$9,T54&lt;&gt;""))),ISNUMBER(J54),J54&lt;='Metrics'!$C$9,OR(L54="",L54&gt;'Metrics'!$C$9)),1,0))</x:f>
      </x:c>
      <x:c r="AC54" s="14" t="str">
        <x:f>IF(Y54=1,MAX(0,'Metrics'!$C$9-D54),"")</x:f>
      </x:c>
      <x:c r="AD54" s="14" t="str">
        <x:f>IF(AB54=1,MAX(0,'Metrics'!$C$9-J54),"")</x:f>
      </x:c>
      <x:c r="AE54" s="14" t="str">
        <x:f>IF(A54="","",IF(OR(COUNTIF($A$8:$A$207,A54)&gt;1,B54="",C54="",NOT(ISNUMBER(D54)),AND(E54&lt;&gt;"",NOT(ISNUMBER(F54))),AND(G54&lt;&gt;"",OR(E54="",NOT(ISNUMBER(H54)))),AND(J54&lt;&gt;"",I54=""),AND(L54&lt;&gt;"",OR(J54="",NOT(ISNUMBER(M54)))),AND(S54&lt;&gt;"",OR(T54="",NOT(ISNUMBER(U54)))),AND(P54&lt;&gt;"",O54=""),AND(OR(P54="Accepted",P54="Declined"),Q54=""),AND(R54&lt;&gt;"",P54&lt;&gt;"Accepted"),AND(ISNUMBER(F54),F54&lt;0),AND(ISNUMBER(M54),M54&lt;0),AND(ISNUMBER(U54),U54&lt;0),AND(D54&lt;&gt;"",NOT(ISNUMBER(D54))),AND(E54&lt;&gt;"",NOT(ISNUMBER(E54))),AND(G54&lt;&gt;"",NOT(ISNUMBER(G54))),AND(H54&lt;&gt;"",NOT(ISNUMBER(H54))),AND(I54&lt;&gt;"",NOT(ISNUMBER(I54))),AND(J54&lt;&gt;"",NOT(ISNUMBER(J54))),AND(L54&lt;&gt;"",NOT(ISNUMBER(L54))),AND(N54&lt;&gt;"",NOT(ISNUMBER(N54))),AND(O54&lt;&gt;"",NOT(ISNUMBER(O54))),AND(Q54&lt;&gt;"",NOT(ISNUMBER(Q54))),AND(R54&lt;&gt;"",NOT(ISNUMBER(R54))),AND(S54&lt;&gt;"",NOT(ISNUMBER(S54))),AND(ISNUMBER(E54),ISNUMBER(D54),E54&lt;D54),AND(ISNUMBER(G54),ISNUMBER(E54),G54&lt;E54),AND(ISNUMBER(H54),ISNUMBER(G54),H54&lt;G54),AND(ISNUMBER(I54),ISNUMBER(G54),I54&lt;G54),AND(ISNUMBER(J54),ISNUMBER(I54),J54&lt;I54),AND(ISNUMBER(L54),ISNUMBER(J54),L54&lt;J54),AND(ISNUMBER(Q54),ISNUMBER(O54),Q54&lt;O54),AND(ISNUMBER(R54),ISNUMBER(Q54),R54&lt;Q54)),1,0))</x:f>
      </x:c>
      <x:c r="AF54" s="14" t="str">
        <x:f>IF(A54="","",IF(AND(ISNUMBER(S54),S54&lt;='Metrics'!$C$9,T54&lt;&gt;""),1,0))</x:f>
      </x:c>
    </x:row>
    <x:row r="55" ht="24" customHeight="1">
      <x:c r="A55" s="10"/>
      <x:c r="B55" s="10"/>
      <x:c r="C55" s="10"/>
      <x:c r="D55" s="12"/>
      <x:c r="E55" s="12"/>
      <x:c r="F55" s="13"/>
      <x:c r="G55" s="12"/>
      <x:c r="H55" s="12"/>
      <x:c r="I55" s="12"/>
      <x:c r="J55" s="12"/>
      <x:c r="K55" s="13"/>
      <x:c r="L55" s="12"/>
      <x:c r="M55" s="13"/>
      <x:c r="N55" s="12"/>
      <x:c r="O55" s="12"/>
      <x:c r="P55" s="10"/>
      <x:c r="Q55" s="12"/>
      <x:c r="R55" s="12"/>
      <x:c r="S55" s="12"/>
      <x:c r="T55" s="10"/>
      <x:c r="U55" s="13"/>
      <x:c r="V55" s="14" t="str">
        <x:f>IF(A55="","",IF(AND('Metrics'!$C$6&lt;&gt;"",C55='Metrics'!$C$6,ISNUMBER(D55),ISNUMBER('Metrics'!$C$7),ISNUMBER('Metrics'!$C$8),D55&gt;='Metrics'!$C$7,D55&lt;='Metrics'!$C$8),1,0))</x:f>
      </x:c>
      <x:c r="W55" s="14" t="str">
        <x:f>IF(A55="","",IF(AND(V55=1,ISNUMBER(G55),G55&lt;='Metrics'!$C$9,ISNUMBER(H55),H55&lt;='Metrics'!$C$9),1,0))</x:f>
      </x:c>
      <x:c r="X55" s="14" t="str">
        <x:f>IF(A55="","",IF(COUNTIFS('Your interviews'!$B$8:$B$307,A55,'Your interviews'!$E$8:$E$307,"Completed",'Your interviews'!$D$8:$D$307,"&lt;="&amp;'Metrics'!$C$9)&gt;0,1,0))</x:f>
      </x:c>
      <x:c r="Y55" s="14" t="str">
        <x:f>IF(A55="","",IF(AND(AND('Metrics'!$C$6&lt;&gt;"",C55='Metrics'!$C$6,ISNUMBER('Metrics'!$C$9),ISNUMBER(D55),D55&lt;='Metrics'!$C$9,NOT(AND(ISNUMBER(S55),S55&lt;='Metrics'!$C$9,T55&lt;&gt;""))),OR(E55="",E55&gt;'Metrics'!$C$9)),1,0))</x:f>
      </x:c>
      <x:c r="Z55" s="14" t="str">
        <x:f>IF(A55="","",IF(AND(AND('Metrics'!$C$6&lt;&gt;"",C55='Metrics'!$C$6,ISNUMBER('Metrics'!$C$9),ISNUMBER(D55),D55&lt;='Metrics'!$C$9,NOT(AND(ISNUMBER(S55),S55&lt;='Metrics'!$C$9,T55&lt;&gt;""))),ISNUMBER(G55),G55&lt;='Metrics'!$C$9,OR(I55="",I55&gt;'Metrics'!$C$9)),1,0))</x:f>
      </x:c>
      <x:c r="AA55" s="14" t="str">
        <x:f>IF(A55="","",IF(AND(AND('Metrics'!$C$6&lt;&gt;"",C55='Metrics'!$C$6,ISNUMBER('Metrics'!$C$9),ISNUMBER(D55),D55&lt;='Metrics'!$C$9,NOT(AND(ISNUMBER(S55),S55&lt;='Metrics'!$C$9,T55&lt;&gt;""))),ISNUMBER(I55),I55&lt;='Metrics'!$C$9,OR(J55="",J55&gt;'Metrics'!$C$9)),1,0))</x:f>
      </x:c>
      <x:c r="AB55" s="14" t="str">
        <x:f>IF(A55="","",IF(AND(AND('Metrics'!$C$6&lt;&gt;"",C55='Metrics'!$C$6,ISNUMBER('Metrics'!$C$9),ISNUMBER(D55),D55&lt;='Metrics'!$C$9,NOT(AND(ISNUMBER(S55),S55&lt;='Metrics'!$C$9,T55&lt;&gt;""))),ISNUMBER(J55),J55&lt;='Metrics'!$C$9,OR(L55="",L55&gt;'Metrics'!$C$9)),1,0))</x:f>
      </x:c>
      <x:c r="AC55" s="14" t="str">
        <x:f>IF(Y55=1,MAX(0,'Metrics'!$C$9-D55),"")</x:f>
      </x:c>
      <x:c r="AD55" s="14" t="str">
        <x:f>IF(AB55=1,MAX(0,'Metrics'!$C$9-J55),"")</x:f>
      </x:c>
      <x:c r="AE55" s="14" t="str">
        <x:f>IF(A55="","",IF(OR(COUNTIF($A$8:$A$207,A55)&gt;1,B55="",C55="",NOT(ISNUMBER(D55)),AND(E55&lt;&gt;"",NOT(ISNUMBER(F55))),AND(G55&lt;&gt;"",OR(E55="",NOT(ISNUMBER(H55)))),AND(J55&lt;&gt;"",I55=""),AND(L55&lt;&gt;"",OR(J55="",NOT(ISNUMBER(M55)))),AND(S55&lt;&gt;"",OR(T55="",NOT(ISNUMBER(U55)))),AND(P55&lt;&gt;"",O55=""),AND(OR(P55="Accepted",P55="Declined"),Q55=""),AND(R55&lt;&gt;"",P55&lt;&gt;"Accepted"),AND(ISNUMBER(F55),F55&lt;0),AND(ISNUMBER(M55),M55&lt;0),AND(ISNUMBER(U55),U55&lt;0),AND(D55&lt;&gt;"",NOT(ISNUMBER(D55))),AND(E55&lt;&gt;"",NOT(ISNUMBER(E55))),AND(G55&lt;&gt;"",NOT(ISNUMBER(G55))),AND(H55&lt;&gt;"",NOT(ISNUMBER(H55))),AND(I55&lt;&gt;"",NOT(ISNUMBER(I55))),AND(J55&lt;&gt;"",NOT(ISNUMBER(J55))),AND(L55&lt;&gt;"",NOT(ISNUMBER(L55))),AND(N55&lt;&gt;"",NOT(ISNUMBER(N55))),AND(O55&lt;&gt;"",NOT(ISNUMBER(O55))),AND(Q55&lt;&gt;"",NOT(ISNUMBER(Q55))),AND(R55&lt;&gt;"",NOT(ISNUMBER(R55))),AND(S55&lt;&gt;"",NOT(ISNUMBER(S55))),AND(ISNUMBER(E55),ISNUMBER(D55),E55&lt;D55),AND(ISNUMBER(G55),ISNUMBER(E55),G55&lt;E55),AND(ISNUMBER(H55),ISNUMBER(G55),H55&lt;G55),AND(ISNUMBER(I55),ISNUMBER(G55),I55&lt;G55),AND(ISNUMBER(J55),ISNUMBER(I55),J55&lt;I55),AND(ISNUMBER(L55),ISNUMBER(J55),L55&lt;J55),AND(ISNUMBER(Q55),ISNUMBER(O55),Q55&lt;O55),AND(ISNUMBER(R55),ISNUMBER(Q55),R55&lt;Q55)),1,0))</x:f>
      </x:c>
      <x:c r="AF55" s="14" t="str">
        <x:f>IF(A55="","",IF(AND(ISNUMBER(S55),S55&lt;='Metrics'!$C$9,T55&lt;&gt;""),1,0))</x:f>
      </x:c>
    </x:row>
    <x:row r="56" ht="24" customHeight="1">
      <x:c r="A56" s="10"/>
      <x:c r="B56" s="10"/>
      <x:c r="C56" s="10"/>
      <x:c r="D56" s="12"/>
      <x:c r="E56" s="12"/>
      <x:c r="F56" s="13"/>
      <x:c r="G56" s="12"/>
      <x:c r="H56" s="12"/>
      <x:c r="I56" s="12"/>
      <x:c r="J56" s="12"/>
      <x:c r="K56" s="13"/>
      <x:c r="L56" s="12"/>
      <x:c r="M56" s="13"/>
      <x:c r="N56" s="12"/>
      <x:c r="O56" s="12"/>
      <x:c r="P56" s="10"/>
      <x:c r="Q56" s="12"/>
      <x:c r="R56" s="12"/>
      <x:c r="S56" s="12"/>
      <x:c r="T56" s="10"/>
      <x:c r="U56" s="13"/>
      <x:c r="V56" s="14" t="str">
        <x:f>IF(A56="","",IF(AND('Metrics'!$C$6&lt;&gt;"",C56='Metrics'!$C$6,ISNUMBER(D56),ISNUMBER('Metrics'!$C$7),ISNUMBER('Metrics'!$C$8),D56&gt;='Metrics'!$C$7,D56&lt;='Metrics'!$C$8),1,0))</x:f>
      </x:c>
      <x:c r="W56" s="14" t="str">
        <x:f>IF(A56="","",IF(AND(V56=1,ISNUMBER(G56),G56&lt;='Metrics'!$C$9,ISNUMBER(H56),H56&lt;='Metrics'!$C$9),1,0))</x:f>
      </x:c>
      <x:c r="X56" s="14" t="str">
        <x:f>IF(A56="","",IF(COUNTIFS('Your interviews'!$B$8:$B$307,A56,'Your interviews'!$E$8:$E$307,"Completed",'Your interviews'!$D$8:$D$307,"&lt;="&amp;'Metrics'!$C$9)&gt;0,1,0))</x:f>
      </x:c>
      <x:c r="Y56" s="14" t="str">
        <x:f>IF(A56="","",IF(AND(AND('Metrics'!$C$6&lt;&gt;"",C56='Metrics'!$C$6,ISNUMBER('Metrics'!$C$9),ISNUMBER(D56),D56&lt;='Metrics'!$C$9,NOT(AND(ISNUMBER(S56),S56&lt;='Metrics'!$C$9,T56&lt;&gt;""))),OR(E56="",E56&gt;'Metrics'!$C$9)),1,0))</x:f>
      </x:c>
      <x:c r="Z56" s="14" t="str">
        <x:f>IF(A56="","",IF(AND(AND('Metrics'!$C$6&lt;&gt;"",C56='Metrics'!$C$6,ISNUMBER('Metrics'!$C$9),ISNUMBER(D56),D56&lt;='Metrics'!$C$9,NOT(AND(ISNUMBER(S56),S56&lt;='Metrics'!$C$9,T56&lt;&gt;""))),ISNUMBER(G56),G56&lt;='Metrics'!$C$9,OR(I56="",I56&gt;'Metrics'!$C$9)),1,0))</x:f>
      </x:c>
      <x:c r="AA56" s="14" t="str">
        <x:f>IF(A56="","",IF(AND(AND('Metrics'!$C$6&lt;&gt;"",C56='Metrics'!$C$6,ISNUMBER('Metrics'!$C$9),ISNUMBER(D56),D56&lt;='Metrics'!$C$9,NOT(AND(ISNUMBER(S56),S56&lt;='Metrics'!$C$9,T56&lt;&gt;""))),ISNUMBER(I56),I56&lt;='Metrics'!$C$9,OR(J56="",J56&gt;'Metrics'!$C$9)),1,0))</x:f>
      </x:c>
      <x:c r="AB56" s="14" t="str">
        <x:f>IF(A56="","",IF(AND(AND('Metrics'!$C$6&lt;&gt;"",C56='Metrics'!$C$6,ISNUMBER('Metrics'!$C$9),ISNUMBER(D56),D56&lt;='Metrics'!$C$9,NOT(AND(ISNUMBER(S56),S56&lt;='Metrics'!$C$9,T56&lt;&gt;""))),ISNUMBER(J56),J56&lt;='Metrics'!$C$9,OR(L56="",L56&gt;'Metrics'!$C$9)),1,0))</x:f>
      </x:c>
      <x:c r="AC56" s="14" t="str">
        <x:f>IF(Y56=1,MAX(0,'Metrics'!$C$9-D56),"")</x:f>
      </x:c>
      <x:c r="AD56" s="14" t="str">
        <x:f>IF(AB56=1,MAX(0,'Metrics'!$C$9-J56),"")</x:f>
      </x:c>
      <x:c r="AE56" s="14" t="str">
        <x:f>IF(A56="","",IF(OR(COUNTIF($A$8:$A$207,A56)&gt;1,B56="",C56="",NOT(ISNUMBER(D56)),AND(E56&lt;&gt;"",NOT(ISNUMBER(F56))),AND(G56&lt;&gt;"",OR(E56="",NOT(ISNUMBER(H56)))),AND(J56&lt;&gt;"",I56=""),AND(L56&lt;&gt;"",OR(J56="",NOT(ISNUMBER(M56)))),AND(S56&lt;&gt;"",OR(T56="",NOT(ISNUMBER(U56)))),AND(P56&lt;&gt;"",O56=""),AND(OR(P56="Accepted",P56="Declined"),Q56=""),AND(R56&lt;&gt;"",P56&lt;&gt;"Accepted"),AND(ISNUMBER(F56),F56&lt;0),AND(ISNUMBER(M56),M56&lt;0),AND(ISNUMBER(U56),U56&lt;0),AND(D56&lt;&gt;"",NOT(ISNUMBER(D56))),AND(E56&lt;&gt;"",NOT(ISNUMBER(E56))),AND(G56&lt;&gt;"",NOT(ISNUMBER(G56))),AND(H56&lt;&gt;"",NOT(ISNUMBER(H56))),AND(I56&lt;&gt;"",NOT(ISNUMBER(I56))),AND(J56&lt;&gt;"",NOT(ISNUMBER(J56))),AND(L56&lt;&gt;"",NOT(ISNUMBER(L56))),AND(N56&lt;&gt;"",NOT(ISNUMBER(N56))),AND(O56&lt;&gt;"",NOT(ISNUMBER(O56))),AND(Q56&lt;&gt;"",NOT(ISNUMBER(Q56))),AND(R56&lt;&gt;"",NOT(ISNUMBER(R56))),AND(S56&lt;&gt;"",NOT(ISNUMBER(S56))),AND(ISNUMBER(E56),ISNUMBER(D56),E56&lt;D56),AND(ISNUMBER(G56),ISNUMBER(E56),G56&lt;E56),AND(ISNUMBER(H56),ISNUMBER(G56),H56&lt;G56),AND(ISNUMBER(I56),ISNUMBER(G56),I56&lt;G56),AND(ISNUMBER(J56),ISNUMBER(I56),J56&lt;I56),AND(ISNUMBER(L56),ISNUMBER(J56),L56&lt;J56),AND(ISNUMBER(Q56),ISNUMBER(O56),Q56&lt;O56),AND(ISNUMBER(R56),ISNUMBER(Q56),R56&lt;Q56)),1,0))</x:f>
      </x:c>
      <x:c r="AF56" s="14" t="str">
        <x:f>IF(A56="","",IF(AND(ISNUMBER(S56),S56&lt;='Metrics'!$C$9,T56&lt;&gt;""),1,0))</x:f>
      </x:c>
    </x:row>
    <x:row r="57" ht="24" customHeight="1">
      <x:c r="A57" s="10"/>
      <x:c r="B57" s="10"/>
      <x:c r="C57" s="10"/>
      <x:c r="D57" s="12"/>
      <x:c r="E57" s="12"/>
      <x:c r="F57" s="13"/>
      <x:c r="G57" s="12"/>
      <x:c r="H57" s="12"/>
      <x:c r="I57" s="12"/>
      <x:c r="J57" s="12"/>
      <x:c r="K57" s="13"/>
      <x:c r="L57" s="12"/>
      <x:c r="M57" s="13"/>
      <x:c r="N57" s="12"/>
      <x:c r="O57" s="12"/>
      <x:c r="P57" s="10"/>
      <x:c r="Q57" s="12"/>
      <x:c r="R57" s="12"/>
      <x:c r="S57" s="12"/>
      <x:c r="T57" s="10"/>
      <x:c r="U57" s="13"/>
      <x:c r="V57" s="14" t="str">
        <x:f>IF(A57="","",IF(AND('Metrics'!$C$6&lt;&gt;"",C57='Metrics'!$C$6,ISNUMBER(D57),ISNUMBER('Metrics'!$C$7),ISNUMBER('Metrics'!$C$8),D57&gt;='Metrics'!$C$7,D57&lt;='Metrics'!$C$8),1,0))</x:f>
      </x:c>
      <x:c r="W57" s="14" t="str">
        <x:f>IF(A57="","",IF(AND(V57=1,ISNUMBER(G57),G57&lt;='Metrics'!$C$9,ISNUMBER(H57),H57&lt;='Metrics'!$C$9),1,0))</x:f>
      </x:c>
      <x:c r="X57" s="14" t="str">
        <x:f>IF(A57="","",IF(COUNTIFS('Your interviews'!$B$8:$B$307,A57,'Your interviews'!$E$8:$E$307,"Completed",'Your interviews'!$D$8:$D$307,"&lt;="&amp;'Metrics'!$C$9)&gt;0,1,0))</x:f>
      </x:c>
      <x:c r="Y57" s="14" t="str">
        <x:f>IF(A57="","",IF(AND(AND('Metrics'!$C$6&lt;&gt;"",C57='Metrics'!$C$6,ISNUMBER('Metrics'!$C$9),ISNUMBER(D57),D57&lt;='Metrics'!$C$9,NOT(AND(ISNUMBER(S57),S57&lt;='Metrics'!$C$9,T57&lt;&gt;""))),OR(E57="",E57&gt;'Metrics'!$C$9)),1,0))</x:f>
      </x:c>
      <x:c r="Z57" s="14" t="str">
        <x:f>IF(A57="","",IF(AND(AND('Metrics'!$C$6&lt;&gt;"",C57='Metrics'!$C$6,ISNUMBER('Metrics'!$C$9),ISNUMBER(D57),D57&lt;='Metrics'!$C$9,NOT(AND(ISNUMBER(S57),S57&lt;='Metrics'!$C$9,T57&lt;&gt;""))),ISNUMBER(G57),G57&lt;='Metrics'!$C$9,OR(I57="",I57&gt;'Metrics'!$C$9)),1,0))</x:f>
      </x:c>
      <x:c r="AA57" s="14" t="str">
        <x:f>IF(A57="","",IF(AND(AND('Metrics'!$C$6&lt;&gt;"",C57='Metrics'!$C$6,ISNUMBER('Metrics'!$C$9),ISNUMBER(D57),D57&lt;='Metrics'!$C$9,NOT(AND(ISNUMBER(S57),S57&lt;='Metrics'!$C$9,T57&lt;&gt;""))),ISNUMBER(I57),I57&lt;='Metrics'!$C$9,OR(J57="",J57&gt;'Metrics'!$C$9)),1,0))</x:f>
      </x:c>
      <x:c r="AB57" s="14" t="str">
        <x:f>IF(A57="","",IF(AND(AND('Metrics'!$C$6&lt;&gt;"",C57='Metrics'!$C$6,ISNUMBER('Metrics'!$C$9),ISNUMBER(D57),D57&lt;='Metrics'!$C$9,NOT(AND(ISNUMBER(S57),S57&lt;='Metrics'!$C$9,T57&lt;&gt;""))),ISNUMBER(J57),J57&lt;='Metrics'!$C$9,OR(L57="",L57&gt;'Metrics'!$C$9)),1,0))</x:f>
      </x:c>
      <x:c r="AC57" s="14" t="str">
        <x:f>IF(Y57=1,MAX(0,'Metrics'!$C$9-D57),"")</x:f>
      </x:c>
      <x:c r="AD57" s="14" t="str">
        <x:f>IF(AB57=1,MAX(0,'Metrics'!$C$9-J57),"")</x:f>
      </x:c>
      <x:c r="AE57" s="14" t="str">
        <x:f>IF(A57="","",IF(OR(COUNTIF($A$8:$A$207,A57)&gt;1,B57="",C57="",NOT(ISNUMBER(D57)),AND(E57&lt;&gt;"",NOT(ISNUMBER(F57))),AND(G57&lt;&gt;"",OR(E57="",NOT(ISNUMBER(H57)))),AND(J57&lt;&gt;"",I57=""),AND(L57&lt;&gt;"",OR(J57="",NOT(ISNUMBER(M57)))),AND(S57&lt;&gt;"",OR(T57="",NOT(ISNUMBER(U57)))),AND(P57&lt;&gt;"",O57=""),AND(OR(P57="Accepted",P57="Declined"),Q57=""),AND(R57&lt;&gt;"",P57&lt;&gt;"Accepted"),AND(ISNUMBER(F57),F57&lt;0),AND(ISNUMBER(M57),M57&lt;0),AND(ISNUMBER(U57),U57&lt;0),AND(D57&lt;&gt;"",NOT(ISNUMBER(D57))),AND(E57&lt;&gt;"",NOT(ISNUMBER(E57))),AND(G57&lt;&gt;"",NOT(ISNUMBER(G57))),AND(H57&lt;&gt;"",NOT(ISNUMBER(H57))),AND(I57&lt;&gt;"",NOT(ISNUMBER(I57))),AND(J57&lt;&gt;"",NOT(ISNUMBER(J57))),AND(L57&lt;&gt;"",NOT(ISNUMBER(L57))),AND(N57&lt;&gt;"",NOT(ISNUMBER(N57))),AND(O57&lt;&gt;"",NOT(ISNUMBER(O57))),AND(Q57&lt;&gt;"",NOT(ISNUMBER(Q57))),AND(R57&lt;&gt;"",NOT(ISNUMBER(R57))),AND(S57&lt;&gt;"",NOT(ISNUMBER(S57))),AND(ISNUMBER(E57),ISNUMBER(D57),E57&lt;D57),AND(ISNUMBER(G57),ISNUMBER(E57),G57&lt;E57),AND(ISNUMBER(H57),ISNUMBER(G57),H57&lt;G57),AND(ISNUMBER(I57),ISNUMBER(G57),I57&lt;G57),AND(ISNUMBER(J57),ISNUMBER(I57),J57&lt;I57),AND(ISNUMBER(L57),ISNUMBER(J57),L57&lt;J57),AND(ISNUMBER(Q57),ISNUMBER(O57),Q57&lt;O57),AND(ISNUMBER(R57),ISNUMBER(Q57),R57&lt;Q57)),1,0))</x:f>
      </x:c>
      <x:c r="AF57" s="14" t="str">
        <x:f>IF(A57="","",IF(AND(ISNUMBER(S57),S57&lt;='Metrics'!$C$9,T57&lt;&gt;""),1,0))</x:f>
      </x:c>
    </x:row>
    <x:row r="58" ht="24" customHeight="1">
      <x:c r="A58" s="10"/>
      <x:c r="B58" s="10"/>
      <x:c r="C58" s="10"/>
      <x:c r="D58" s="12"/>
      <x:c r="E58" s="12"/>
      <x:c r="F58" s="13"/>
      <x:c r="G58" s="12"/>
      <x:c r="H58" s="12"/>
      <x:c r="I58" s="12"/>
      <x:c r="J58" s="12"/>
      <x:c r="K58" s="13"/>
      <x:c r="L58" s="12"/>
      <x:c r="M58" s="13"/>
      <x:c r="N58" s="12"/>
      <x:c r="O58" s="12"/>
      <x:c r="P58" s="10"/>
      <x:c r="Q58" s="12"/>
      <x:c r="R58" s="12"/>
      <x:c r="S58" s="12"/>
      <x:c r="T58" s="10"/>
      <x:c r="U58" s="13"/>
      <x:c r="V58" s="14" t="str">
        <x:f>IF(A58="","",IF(AND('Metrics'!$C$6&lt;&gt;"",C58='Metrics'!$C$6,ISNUMBER(D58),ISNUMBER('Metrics'!$C$7),ISNUMBER('Metrics'!$C$8),D58&gt;='Metrics'!$C$7,D58&lt;='Metrics'!$C$8),1,0))</x:f>
      </x:c>
      <x:c r="W58" s="14" t="str">
        <x:f>IF(A58="","",IF(AND(V58=1,ISNUMBER(G58),G58&lt;='Metrics'!$C$9,ISNUMBER(H58),H58&lt;='Metrics'!$C$9),1,0))</x:f>
      </x:c>
      <x:c r="X58" s="14" t="str">
        <x:f>IF(A58="","",IF(COUNTIFS('Your interviews'!$B$8:$B$307,A58,'Your interviews'!$E$8:$E$307,"Completed",'Your interviews'!$D$8:$D$307,"&lt;="&amp;'Metrics'!$C$9)&gt;0,1,0))</x:f>
      </x:c>
      <x:c r="Y58" s="14" t="str">
        <x:f>IF(A58="","",IF(AND(AND('Metrics'!$C$6&lt;&gt;"",C58='Metrics'!$C$6,ISNUMBER('Metrics'!$C$9),ISNUMBER(D58),D58&lt;='Metrics'!$C$9,NOT(AND(ISNUMBER(S58),S58&lt;='Metrics'!$C$9,T58&lt;&gt;""))),OR(E58="",E58&gt;'Metrics'!$C$9)),1,0))</x:f>
      </x:c>
      <x:c r="Z58" s="14" t="str">
        <x:f>IF(A58="","",IF(AND(AND('Metrics'!$C$6&lt;&gt;"",C58='Metrics'!$C$6,ISNUMBER('Metrics'!$C$9),ISNUMBER(D58),D58&lt;='Metrics'!$C$9,NOT(AND(ISNUMBER(S58),S58&lt;='Metrics'!$C$9,T58&lt;&gt;""))),ISNUMBER(G58),G58&lt;='Metrics'!$C$9,OR(I58="",I58&gt;'Metrics'!$C$9)),1,0))</x:f>
      </x:c>
      <x:c r="AA58" s="14" t="str">
        <x:f>IF(A58="","",IF(AND(AND('Metrics'!$C$6&lt;&gt;"",C58='Metrics'!$C$6,ISNUMBER('Metrics'!$C$9),ISNUMBER(D58),D58&lt;='Metrics'!$C$9,NOT(AND(ISNUMBER(S58),S58&lt;='Metrics'!$C$9,T58&lt;&gt;""))),ISNUMBER(I58),I58&lt;='Metrics'!$C$9,OR(J58="",J58&gt;'Metrics'!$C$9)),1,0))</x:f>
      </x:c>
      <x:c r="AB58" s="14" t="str">
        <x:f>IF(A58="","",IF(AND(AND('Metrics'!$C$6&lt;&gt;"",C58='Metrics'!$C$6,ISNUMBER('Metrics'!$C$9),ISNUMBER(D58),D58&lt;='Metrics'!$C$9,NOT(AND(ISNUMBER(S58),S58&lt;='Metrics'!$C$9,T58&lt;&gt;""))),ISNUMBER(J58),J58&lt;='Metrics'!$C$9,OR(L58="",L58&gt;'Metrics'!$C$9)),1,0))</x:f>
      </x:c>
      <x:c r="AC58" s="14" t="str">
        <x:f>IF(Y58=1,MAX(0,'Metrics'!$C$9-D58),"")</x:f>
      </x:c>
      <x:c r="AD58" s="14" t="str">
        <x:f>IF(AB58=1,MAX(0,'Metrics'!$C$9-J58),"")</x:f>
      </x:c>
      <x:c r="AE58" s="14" t="str">
        <x:f>IF(A58="","",IF(OR(COUNTIF($A$8:$A$207,A58)&gt;1,B58="",C58="",NOT(ISNUMBER(D58)),AND(E58&lt;&gt;"",NOT(ISNUMBER(F58))),AND(G58&lt;&gt;"",OR(E58="",NOT(ISNUMBER(H58)))),AND(J58&lt;&gt;"",I58=""),AND(L58&lt;&gt;"",OR(J58="",NOT(ISNUMBER(M58)))),AND(S58&lt;&gt;"",OR(T58="",NOT(ISNUMBER(U58)))),AND(P58&lt;&gt;"",O58=""),AND(OR(P58="Accepted",P58="Declined"),Q58=""),AND(R58&lt;&gt;"",P58&lt;&gt;"Accepted"),AND(ISNUMBER(F58),F58&lt;0),AND(ISNUMBER(M58),M58&lt;0),AND(ISNUMBER(U58),U58&lt;0),AND(D58&lt;&gt;"",NOT(ISNUMBER(D58))),AND(E58&lt;&gt;"",NOT(ISNUMBER(E58))),AND(G58&lt;&gt;"",NOT(ISNUMBER(G58))),AND(H58&lt;&gt;"",NOT(ISNUMBER(H58))),AND(I58&lt;&gt;"",NOT(ISNUMBER(I58))),AND(J58&lt;&gt;"",NOT(ISNUMBER(J58))),AND(L58&lt;&gt;"",NOT(ISNUMBER(L58))),AND(N58&lt;&gt;"",NOT(ISNUMBER(N58))),AND(O58&lt;&gt;"",NOT(ISNUMBER(O58))),AND(Q58&lt;&gt;"",NOT(ISNUMBER(Q58))),AND(R58&lt;&gt;"",NOT(ISNUMBER(R58))),AND(S58&lt;&gt;"",NOT(ISNUMBER(S58))),AND(ISNUMBER(E58),ISNUMBER(D58),E58&lt;D58),AND(ISNUMBER(G58),ISNUMBER(E58),G58&lt;E58),AND(ISNUMBER(H58),ISNUMBER(G58),H58&lt;G58),AND(ISNUMBER(I58),ISNUMBER(G58),I58&lt;G58),AND(ISNUMBER(J58),ISNUMBER(I58),J58&lt;I58),AND(ISNUMBER(L58),ISNUMBER(J58),L58&lt;J58),AND(ISNUMBER(Q58),ISNUMBER(O58),Q58&lt;O58),AND(ISNUMBER(R58),ISNUMBER(Q58),R58&lt;Q58)),1,0))</x:f>
      </x:c>
      <x:c r="AF58" s="14" t="str">
        <x:f>IF(A58="","",IF(AND(ISNUMBER(S58),S58&lt;='Metrics'!$C$9,T58&lt;&gt;""),1,0))</x:f>
      </x:c>
    </x:row>
    <x:row r="59" ht="24" customHeight="1">
      <x:c r="A59" s="10"/>
      <x:c r="B59" s="10"/>
      <x:c r="C59" s="10"/>
      <x:c r="D59" s="12"/>
      <x:c r="E59" s="12"/>
      <x:c r="F59" s="13"/>
      <x:c r="G59" s="12"/>
      <x:c r="H59" s="12"/>
      <x:c r="I59" s="12"/>
      <x:c r="J59" s="12"/>
      <x:c r="K59" s="13"/>
      <x:c r="L59" s="12"/>
      <x:c r="M59" s="13"/>
      <x:c r="N59" s="12"/>
      <x:c r="O59" s="12"/>
      <x:c r="P59" s="10"/>
      <x:c r="Q59" s="12"/>
      <x:c r="R59" s="12"/>
      <x:c r="S59" s="12"/>
      <x:c r="T59" s="10"/>
      <x:c r="U59" s="13"/>
      <x:c r="V59" s="14" t="str">
        <x:f>IF(A59="","",IF(AND('Metrics'!$C$6&lt;&gt;"",C59='Metrics'!$C$6,ISNUMBER(D59),ISNUMBER('Metrics'!$C$7),ISNUMBER('Metrics'!$C$8),D59&gt;='Metrics'!$C$7,D59&lt;='Metrics'!$C$8),1,0))</x:f>
      </x:c>
      <x:c r="W59" s="14" t="str">
        <x:f>IF(A59="","",IF(AND(V59=1,ISNUMBER(G59),G59&lt;='Metrics'!$C$9,ISNUMBER(H59),H59&lt;='Metrics'!$C$9),1,0))</x:f>
      </x:c>
      <x:c r="X59" s="14" t="str">
        <x:f>IF(A59="","",IF(COUNTIFS('Your interviews'!$B$8:$B$307,A59,'Your interviews'!$E$8:$E$307,"Completed",'Your interviews'!$D$8:$D$307,"&lt;="&amp;'Metrics'!$C$9)&gt;0,1,0))</x:f>
      </x:c>
      <x:c r="Y59" s="14" t="str">
        <x:f>IF(A59="","",IF(AND(AND('Metrics'!$C$6&lt;&gt;"",C59='Metrics'!$C$6,ISNUMBER('Metrics'!$C$9),ISNUMBER(D59),D59&lt;='Metrics'!$C$9,NOT(AND(ISNUMBER(S59),S59&lt;='Metrics'!$C$9,T59&lt;&gt;""))),OR(E59="",E59&gt;'Metrics'!$C$9)),1,0))</x:f>
      </x:c>
      <x:c r="Z59" s="14" t="str">
        <x:f>IF(A59="","",IF(AND(AND('Metrics'!$C$6&lt;&gt;"",C59='Metrics'!$C$6,ISNUMBER('Metrics'!$C$9),ISNUMBER(D59),D59&lt;='Metrics'!$C$9,NOT(AND(ISNUMBER(S59),S59&lt;='Metrics'!$C$9,T59&lt;&gt;""))),ISNUMBER(G59),G59&lt;='Metrics'!$C$9,OR(I59="",I59&gt;'Metrics'!$C$9)),1,0))</x:f>
      </x:c>
      <x:c r="AA59" s="14" t="str">
        <x:f>IF(A59="","",IF(AND(AND('Metrics'!$C$6&lt;&gt;"",C59='Metrics'!$C$6,ISNUMBER('Metrics'!$C$9),ISNUMBER(D59),D59&lt;='Metrics'!$C$9,NOT(AND(ISNUMBER(S59),S59&lt;='Metrics'!$C$9,T59&lt;&gt;""))),ISNUMBER(I59),I59&lt;='Metrics'!$C$9,OR(J59="",J59&gt;'Metrics'!$C$9)),1,0))</x:f>
      </x:c>
      <x:c r="AB59" s="14" t="str">
        <x:f>IF(A59="","",IF(AND(AND('Metrics'!$C$6&lt;&gt;"",C59='Metrics'!$C$6,ISNUMBER('Metrics'!$C$9),ISNUMBER(D59),D59&lt;='Metrics'!$C$9,NOT(AND(ISNUMBER(S59),S59&lt;='Metrics'!$C$9,T59&lt;&gt;""))),ISNUMBER(J59),J59&lt;='Metrics'!$C$9,OR(L59="",L59&gt;'Metrics'!$C$9)),1,0))</x:f>
      </x:c>
      <x:c r="AC59" s="14" t="str">
        <x:f>IF(Y59=1,MAX(0,'Metrics'!$C$9-D59),"")</x:f>
      </x:c>
      <x:c r="AD59" s="14" t="str">
        <x:f>IF(AB59=1,MAX(0,'Metrics'!$C$9-J59),"")</x:f>
      </x:c>
      <x:c r="AE59" s="14" t="str">
        <x:f>IF(A59="","",IF(OR(COUNTIF($A$8:$A$207,A59)&gt;1,B59="",C59="",NOT(ISNUMBER(D59)),AND(E59&lt;&gt;"",NOT(ISNUMBER(F59))),AND(G59&lt;&gt;"",OR(E59="",NOT(ISNUMBER(H59)))),AND(J59&lt;&gt;"",I59=""),AND(L59&lt;&gt;"",OR(J59="",NOT(ISNUMBER(M59)))),AND(S59&lt;&gt;"",OR(T59="",NOT(ISNUMBER(U59)))),AND(P59&lt;&gt;"",O59=""),AND(OR(P59="Accepted",P59="Declined"),Q59=""),AND(R59&lt;&gt;"",P59&lt;&gt;"Accepted"),AND(ISNUMBER(F59),F59&lt;0),AND(ISNUMBER(M59),M59&lt;0),AND(ISNUMBER(U59),U59&lt;0),AND(D59&lt;&gt;"",NOT(ISNUMBER(D59))),AND(E59&lt;&gt;"",NOT(ISNUMBER(E59))),AND(G59&lt;&gt;"",NOT(ISNUMBER(G59))),AND(H59&lt;&gt;"",NOT(ISNUMBER(H59))),AND(I59&lt;&gt;"",NOT(ISNUMBER(I59))),AND(J59&lt;&gt;"",NOT(ISNUMBER(J59))),AND(L59&lt;&gt;"",NOT(ISNUMBER(L59))),AND(N59&lt;&gt;"",NOT(ISNUMBER(N59))),AND(O59&lt;&gt;"",NOT(ISNUMBER(O59))),AND(Q59&lt;&gt;"",NOT(ISNUMBER(Q59))),AND(R59&lt;&gt;"",NOT(ISNUMBER(R59))),AND(S59&lt;&gt;"",NOT(ISNUMBER(S59))),AND(ISNUMBER(E59),ISNUMBER(D59),E59&lt;D59),AND(ISNUMBER(G59),ISNUMBER(E59),G59&lt;E59),AND(ISNUMBER(H59),ISNUMBER(G59),H59&lt;G59),AND(ISNUMBER(I59),ISNUMBER(G59),I59&lt;G59),AND(ISNUMBER(J59),ISNUMBER(I59),J59&lt;I59),AND(ISNUMBER(L59),ISNUMBER(J59),L59&lt;J59),AND(ISNUMBER(Q59),ISNUMBER(O59),Q59&lt;O59),AND(ISNUMBER(R59),ISNUMBER(Q59),R59&lt;Q59)),1,0))</x:f>
      </x:c>
      <x:c r="AF59" s="14" t="str">
        <x:f>IF(A59="","",IF(AND(ISNUMBER(S59),S59&lt;='Metrics'!$C$9,T59&lt;&gt;""),1,0))</x:f>
      </x:c>
    </x:row>
    <x:row r="60" ht="24" customHeight="1">
      <x:c r="A60" s="10"/>
      <x:c r="B60" s="10"/>
      <x:c r="C60" s="10"/>
      <x:c r="D60" s="12"/>
      <x:c r="E60" s="12"/>
      <x:c r="F60" s="13"/>
      <x:c r="G60" s="12"/>
      <x:c r="H60" s="12"/>
      <x:c r="I60" s="12"/>
      <x:c r="J60" s="12"/>
      <x:c r="K60" s="13"/>
      <x:c r="L60" s="12"/>
      <x:c r="M60" s="13"/>
      <x:c r="N60" s="12"/>
      <x:c r="O60" s="12"/>
      <x:c r="P60" s="10"/>
      <x:c r="Q60" s="12"/>
      <x:c r="R60" s="12"/>
      <x:c r="S60" s="12"/>
      <x:c r="T60" s="10"/>
      <x:c r="U60" s="13"/>
      <x:c r="V60" s="14" t="str">
        <x:f>IF(A60="","",IF(AND('Metrics'!$C$6&lt;&gt;"",C60='Metrics'!$C$6,ISNUMBER(D60),ISNUMBER('Metrics'!$C$7),ISNUMBER('Metrics'!$C$8),D60&gt;='Metrics'!$C$7,D60&lt;='Metrics'!$C$8),1,0))</x:f>
      </x:c>
      <x:c r="W60" s="14" t="str">
        <x:f>IF(A60="","",IF(AND(V60=1,ISNUMBER(G60),G60&lt;='Metrics'!$C$9,ISNUMBER(H60),H60&lt;='Metrics'!$C$9),1,0))</x:f>
      </x:c>
      <x:c r="X60" s="14" t="str">
        <x:f>IF(A60="","",IF(COUNTIFS('Your interviews'!$B$8:$B$307,A60,'Your interviews'!$E$8:$E$307,"Completed",'Your interviews'!$D$8:$D$307,"&lt;="&amp;'Metrics'!$C$9)&gt;0,1,0))</x:f>
      </x:c>
      <x:c r="Y60" s="14" t="str">
        <x:f>IF(A60="","",IF(AND(AND('Metrics'!$C$6&lt;&gt;"",C60='Metrics'!$C$6,ISNUMBER('Metrics'!$C$9),ISNUMBER(D60),D60&lt;='Metrics'!$C$9,NOT(AND(ISNUMBER(S60),S60&lt;='Metrics'!$C$9,T60&lt;&gt;""))),OR(E60="",E60&gt;'Metrics'!$C$9)),1,0))</x:f>
      </x:c>
      <x:c r="Z60" s="14" t="str">
        <x:f>IF(A60="","",IF(AND(AND('Metrics'!$C$6&lt;&gt;"",C60='Metrics'!$C$6,ISNUMBER('Metrics'!$C$9),ISNUMBER(D60),D60&lt;='Metrics'!$C$9,NOT(AND(ISNUMBER(S60),S60&lt;='Metrics'!$C$9,T60&lt;&gt;""))),ISNUMBER(G60),G60&lt;='Metrics'!$C$9,OR(I60="",I60&gt;'Metrics'!$C$9)),1,0))</x:f>
      </x:c>
      <x:c r="AA60" s="14" t="str">
        <x:f>IF(A60="","",IF(AND(AND('Metrics'!$C$6&lt;&gt;"",C60='Metrics'!$C$6,ISNUMBER('Metrics'!$C$9),ISNUMBER(D60),D60&lt;='Metrics'!$C$9,NOT(AND(ISNUMBER(S60),S60&lt;='Metrics'!$C$9,T60&lt;&gt;""))),ISNUMBER(I60),I60&lt;='Metrics'!$C$9,OR(J60="",J60&gt;'Metrics'!$C$9)),1,0))</x:f>
      </x:c>
      <x:c r="AB60" s="14" t="str">
        <x:f>IF(A60="","",IF(AND(AND('Metrics'!$C$6&lt;&gt;"",C60='Metrics'!$C$6,ISNUMBER('Metrics'!$C$9),ISNUMBER(D60),D60&lt;='Metrics'!$C$9,NOT(AND(ISNUMBER(S60),S60&lt;='Metrics'!$C$9,T60&lt;&gt;""))),ISNUMBER(J60),J60&lt;='Metrics'!$C$9,OR(L60="",L60&gt;'Metrics'!$C$9)),1,0))</x:f>
      </x:c>
      <x:c r="AC60" s="14" t="str">
        <x:f>IF(Y60=1,MAX(0,'Metrics'!$C$9-D60),"")</x:f>
      </x:c>
      <x:c r="AD60" s="14" t="str">
        <x:f>IF(AB60=1,MAX(0,'Metrics'!$C$9-J60),"")</x:f>
      </x:c>
      <x:c r="AE60" s="14" t="str">
        <x:f>IF(A60="","",IF(OR(COUNTIF($A$8:$A$207,A60)&gt;1,B60="",C60="",NOT(ISNUMBER(D60)),AND(E60&lt;&gt;"",NOT(ISNUMBER(F60))),AND(G60&lt;&gt;"",OR(E60="",NOT(ISNUMBER(H60)))),AND(J60&lt;&gt;"",I60=""),AND(L60&lt;&gt;"",OR(J60="",NOT(ISNUMBER(M60)))),AND(S60&lt;&gt;"",OR(T60="",NOT(ISNUMBER(U60)))),AND(P60&lt;&gt;"",O60=""),AND(OR(P60="Accepted",P60="Declined"),Q60=""),AND(R60&lt;&gt;"",P60&lt;&gt;"Accepted"),AND(ISNUMBER(F60),F60&lt;0),AND(ISNUMBER(M60),M60&lt;0),AND(ISNUMBER(U60),U60&lt;0),AND(D60&lt;&gt;"",NOT(ISNUMBER(D60))),AND(E60&lt;&gt;"",NOT(ISNUMBER(E60))),AND(G60&lt;&gt;"",NOT(ISNUMBER(G60))),AND(H60&lt;&gt;"",NOT(ISNUMBER(H60))),AND(I60&lt;&gt;"",NOT(ISNUMBER(I60))),AND(J60&lt;&gt;"",NOT(ISNUMBER(J60))),AND(L60&lt;&gt;"",NOT(ISNUMBER(L60))),AND(N60&lt;&gt;"",NOT(ISNUMBER(N60))),AND(O60&lt;&gt;"",NOT(ISNUMBER(O60))),AND(Q60&lt;&gt;"",NOT(ISNUMBER(Q60))),AND(R60&lt;&gt;"",NOT(ISNUMBER(R60))),AND(S60&lt;&gt;"",NOT(ISNUMBER(S60))),AND(ISNUMBER(E60),ISNUMBER(D60),E60&lt;D60),AND(ISNUMBER(G60),ISNUMBER(E60),G60&lt;E60),AND(ISNUMBER(H60),ISNUMBER(G60),H60&lt;G60),AND(ISNUMBER(I60),ISNUMBER(G60),I60&lt;G60),AND(ISNUMBER(J60),ISNUMBER(I60),J60&lt;I60),AND(ISNUMBER(L60),ISNUMBER(J60),L60&lt;J60),AND(ISNUMBER(Q60),ISNUMBER(O60),Q60&lt;O60),AND(ISNUMBER(R60),ISNUMBER(Q60),R60&lt;Q60)),1,0))</x:f>
      </x:c>
      <x:c r="AF60" s="14" t="str">
        <x:f>IF(A60="","",IF(AND(ISNUMBER(S60),S60&lt;='Metrics'!$C$9,T60&lt;&gt;""),1,0))</x:f>
      </x:c>
    </x:row>
    <x:row r="61" ht="24" customHeight="1">
      <x:c r="A61" s="10"/>
      <x:c r="B61" s="10"/>
      <x:c r="C61" s="10"/>
      <x:c r="D61" s="12"/>
      <x:c r="E61" s="12"/>
      <x:c r="F61" s="13"/>
      <x:c r="G61" s="12"/>
      <x:c r="H61" s="12"/>
      <x:c r="I61" s="12"/>
      <x:c r="J61" s="12"/>
      <x:c r="K61" s="13"/>
      <x:c r="L61" s="12"/>
      <x:c r="M61" s="13"/>
      <x:c r="N61" s="12"/>
      <x:c r="O61" s="12"/>
      <x:c r="P61" s="10"/>
      <x:c r="Q61" s="12"/>
      <x:c r="R61" s="12"/>
      <x:c r="S61" s="12"/>
      <x:c r="T61" s="10"/>
      <x:c r="U61" s="13"/>
      <x:c r="V61" s="14" t="str">
        <x:f>IF(A61="","",IF(AND('Metrics'!$C$6&lt;&gt;"",C61='Metrics'!$C$6,ISNUMBER(D61),ISNUMBER('Metrics'!$C$7),ISNUMBER('Metrics'!$C$8),D61&gt;='Metrics'!$C$7,D61&lt;='Metrics'!$C$8),1,0))</x:f>
      </x:c>
      <x:c r="W61" s="14" t="str">
        <x:f>IF(A61="","",IF(AND(V61=1,ISNUMBER(G61),G61&lt;='Metrics'!$C$9,ISNUMBER(H61),H61&lt;='Metrics'!$C$9),1,0))</x:f>
      </x:c>
      <x:c r="X61" s="14" t="str">
        <x:f>IF(A61="","",IF(COUNTIFS('Your interviews'!$B$8:$B$307,A61,'Your interviews'!$E$8:$E$307,"Completed",'Your interviews'!$D$8:$D$307,"&lt;="&amp;'Metrics'!$C$9)&gt;0,1,0))</x:f>
      </x:c>
      <x:c r="Y61" s="14" t="str">
        <x:f>IF(A61="","",IF(AND(AND('Metrics'!$C$6&lt;&gt;"",C61='Metrics'!$C$6,ISNUMBER('Metrics'!$C$9),ISNUMBER(D61),D61&lt;='Metrics'!$C$9,NOT(AND(ISNUMBER(S61),S61&lt;='Metrics'!$C$9,T61&lt;&gt;""))),OR(E61="",E61&gt;'Metrics'!$C$9)),1,0))</x:f>
      </x:c>
      <x:c r="Z61" s="14" t="str">
        <x:f>IF(A61="","",IF(AND(AND('Metrics'!$C$6&lt;&gt;"",C61='Metrics'!$C$6,ISNUMBER('Metrics'!$C$9),ISNUMBER(D61),D61&lt;='Metrics'!$C$9,NOT(AND(ISNUMBER(S61),S61&lt;='Metrics'!$C$9,T61&lt;&gt;""))),ISNUMBER(G61),G61&lt;='Metrics'!$C$9,OR(I61="",I61&gt;'Metrics'!$C$9)),1,0))</x:f>
      </x:c>
      <x:c r="AA61" s="14" t="str">
        <x:f>IF(A61="","",IF(AND(AND('Metrics'!$C$6&lt;&gt;"",C61='Metrics'!$C$6,ISNUMBER('Metrics'!$C$9),ISNUMBER(D61),D61&lt;='Metrics'!$C$9,NOT(AND(ISNUMBER(S61),S61&lt;='Metrics'!$C$9,T61&lt;&gt;""))),ISNUMBER(I61),I61&lt;='Metrics'!$C$9,OR(J61="",J61&gt;'Metrics'!$C$9)),1,0))</x:f>
      </x:c>
      <x:c r="AB61" s="14" t="str">
        <x:f>IF(A61="","",IF(AND(AND('Metrics'!$C$6&lt;&gt;"",C61='Metrics'!$C$6,ISNUMBER('Metrics'!$C$9),ISNUMBER(D61),D61&lt;='Metrics'!$C$9,NOT(AND(ISNUMBER(S61),S61&lt;='Metrics'!$C$9,T61&lt;&gt;""))),ISNUMBER(J61),J61&lt;='Metrics'!$C$9,OR(L61="",L61&gt;'Metrics'!$C$9)),1,0))</x:f>
      </x:c>
      <x:c r="AC61" s="14" t="str">
        <x:f>IF(Y61=1,MAX(0,'Metrics'!$C$9-D61),"")</x:f>
      </x:c>
      <x:c r="AD61" s="14" t="str">
        <x:f>IF(AB61=1,MAX(0,'Metrics'!$C$9-J61),"")</x:f>
      </x:c>
      <x:c r="AE61" s="14" t="str">
        <x:f>IF(A61="","",IF(OR(COUNTIF($A$8:$A$207,A61)&gt;1,B61="",C61="",NOT(ISNUMBER(D61)),AND(E61&lt;&gt;"",NOT(ISNUMBER(F61))),AND(G61&lt;&gt;"",OR(E61="",NOT(ISNUMBER(H61)))),AND(J61&lt;&gt;"",I61=""),AND(L61&lt;&gt;"",OR(J61="",NOT(ISNUMBER(M61)))),AND(S61&lt;&gt;"",OR(T61="",NOT(ISNUMBER(U61)))),AND(P61&lt;&gt;"",O61=""),AND(OR(P61="Accepted",P61="Declined"),Q61=""),AND(R61&lt;&gt;"",P61&lt;&gt;"Accepted"),AND(ISNUMBER(F61),F61&lt;0),AND(ISNUMBER(M61),M61&lt;0),AND(ISNUMBER(U61),U61&lt;0),AND(D61&lt;&gt;"",NOT(ISNUMBER(D61))),AND(E61&lt;&gt;"",NOT(ISNUMBER(E61))),AND(G61&lt;&gt;"",NOT(ISNUMBER(G61))),AND(H61&lt;&gt;"",NOT(ISNUMBER(H61))),AND(I61&lt;&gt;"",NOT(ISNUMBER(I61))),AND(J61&lt;&gt;"",NOT(ISNUMBER(J61))),AND(L61&lt;&gt;"",NOT(ISNUMBER(L61))),AND(N61&lt;&gt;"",NOT(ISNUMBER(N61))),AND(O61&lt;&gt;"",NOT(ISNUMBER(O61))),AND(Q61&lt;&gt;"",NOT(ISNUMBER(Q61))),AND(R61&lt;&gt;"",NOT(ISNUMBER(R61))),AND(S61&lt;&gt;"",NOT(ISNUMBER(S61))),AND(ISNUMBER(E61),ISNUMBER(D61),E61&lt;D61),AND(ISNUMBER(G61),ISNUMBER(E61),G61&lt;E61),AND(ISNUMBER(H61),ISNUMBER(G61),H61&lt;G61),AND(ISNUMBER(I61),ISNUMBER(G61),I61&lt;G61),AND(ISNUMBER(J61),ISNUMBER(I61),J61&lt;I61),AND(ISNUMBER(L61),ISNUMBER(J61),L61&lt;J61),AND(ISNUMBER(Q61),ISNUMBER(O61),Q61&lt;O61),AND(ISNUMBER(R61),ISNUMBER(Q61),R61&lt;Q61)),1,0))</x:f>
      </x:c>
      <x:c r="AF61" s="14" t="str">
        <x:f>IF(A61="","",IF(AND(ISNUMBER(S61),S61&lt;='Metrics'!$C$9,T61&lt;&gt;""),1,0))</x:f>
      </x:c>
    </x:row>
    <x:row r="62" ht="24" customHeight="1">
      <x:c r="A62" s="10"/>
      <x:c r="B62" s="10"/>
      <x:c r="C62" s="10"/>
      <x:c r="D62" s="12"/>
      <x:c r="E62" s="12"/>
      <x:c r="F62" s="13"/>
      <x:c r="G62" s="12"/>
      <x:c r="H62" s="12"/>
      <x:c r="I62" s="12"/>
      <x:c r="J62" s="12"/>
      <x:c r="K62" s="13"/>
      <x:c r="L62" s="12"/>
      <x:c r="M62" s="13"/>
      <x:c r="N62" s="12"/>
      <x:c r="O62" s="12"/>
      <x:c r="P62" s="10"/>
      <x:c r="Q62" s="12"/>
      <x:c r="R62" s="12"/>
      <x:c r="S62" s="12"/>
      <x:c r="T62" s="10"/>
      <x:c r="U62" s="13"/>
      <x:c r="V62" s="14" t="str">
        <x:f>IF(A62="","",IF(AND('Metrics'!$C$6&lt;&gt;"",C62='Metrics'!$C$6,ISNUMBER(D62),ISNUMBER('Metrics'!$C$7),ISNUMBER('Metrics'!$C$8),D62&gt;='Metrics'!$C$7,D62&lt;='Metrics'!$C$8),1,0))</x:f>
      </x:c>
      <x:c r="W62" s="14" t="str">
        <x:f>IF(A62="","",IF(AND(V62=1,ISNUMBER(G62),G62&lt;='Metrics'!$C$9,ISNUMBER(H62),H62&lt;='Metrics'!$C$9),1,0))</x:f>
      </x:c>
      <x:c r="X62" s="14" t="str">
        <x:f>IF(A62="","",IF(COUNTIFS('Your interviews'!$B$8:$B$307,A62,'Your interviews'!$E$8:$E$307,"Completed",'Your interviews'!$D$8:$D$307,"&lt;="&amp;'Metrics'!$C$9)&gt;0,1,0))</x:f>
      </x:c>
      <x:c r="Y62" s="14" t="str">
        <x:f>IF(A62="","",IF(AND(AND('Metrics'!$C$6&lt;&gt;"",C62='Metrics'!$C$6,ISNUMBER('Metrics'!$C$9),ISNUMBER(D62),D62&lt;='Metrics'!$C$9,NOT(AND(ISNUMBER(S62),S62&lt;='Metrics'!$C$9,T62&lt;&gt;""))),OR(E62="",E62&gt;'Metrics'!$C$9)),1,0))</x:f>
      </x:c>
      <x:c r="Z62" s="14" t="str">
        <x:f>IF(A62="","",IF(AND(AND('Metrics'!$C$6&lt;&gt;"",C62='Metrics'!$C$6,ISNUMBER('Metrics'!$C$9),ISNUMBER(D62),D62&lt;='Metrics'!$C$9,NOT(AND(ISNUMBER(S62),S62&lt;='Metrics'!$C$9,T62&lt;&gt;""))),ISNUMBER(G62),G62&lt;='Metrics'!$C$9,OR(I62="",I62&gt;'Metrics'!$C$9)),1,0))</x:f>
      </x:c>
      <x:c r="AA62" s="14" t="str">
        <x:f>IF(A62="","",IF(AND(AND('Metrics'!$C$6&lt;&gt;"",C62='Metrics'!$C$6,ISNUMBER('Metrics'!$C$9),ISNUMBER(D62),D62&lt;='Metrics'!$C$9,NOT(AND(ISNUMBER(S62),S62&lt;='Metrics'!$C$9,T62&lt;&gt;""))),ISNUMBER(I62),I62&lt;='Metrics'!$C$9,OR(J62="",J62&gt;'Metrics'!$C$9)),1,0))</x:f>
      </x:c>
      <x:c r="AB62" s="14" t="str">
        <x:f>IF(A62="","",IF(AND(AND('Metrics'!$C$6&lt;&gt;"",C62='Metrics'!$C$6,ISNUMBER('Metrics'!$C$9),ISNUMBER(D62),D62&lt;='Metrics'!$C$9,NOT(AND(ISNUMBER(S62),S62&lt;='Metrics'!$C$9,T62&lt;&gt;""))),ISNUMBER(J62),J62&lt;='Metrics'!$C$9,OR(L62="",L62&gt;'Metrics'!$C$9)),1,0))</x:f>
      </x:c>
      <x:c r="AC62" s="14" t="str">
        <x:f>IF(Y62=1,MAX(0,'Metrics'!$C$9-D62),"")</x:f>
      </x:c>
      <x:c r="AD62" s="14" t="str">
        <x:f>IF(AB62=1,MAX(0,'Metrics'!$C$9-J62),"")</x:f>
      </x:c>
      <x:c r="AE62" s="14" t="str">
        <x:f>IF(A62="","",IF(OR(COUNTIF($A$8:$A$207,A62)&gt;1,B62="",C62="",NOT(ISNUMBER(D62)),AND(E62&lt;&gt;"",NOT(ISNUMBER(F62))),AND(G62&lt;&gt;"",OR(E62="",NOT(ISNUMBER(H62)))),AND(J62&lt;&gt;"",I62=""),AND(L62&lt;&gt;"",OR(J62="",NOT(ISNUMBER(M62)))),AND(S62&lt;&gt;"",OR(T62="",NOT(ISNUMBER(U62)))),AND(P62&lt;&gt;"",O62=""),AND(OR(P62="Accepted",P62="Declined"),Q62=""),AND(R62&lt;&gt;"",P62&lt;&gt;"Accepted"),AND(ISNUMBER(F62),F62&lt;0),AND(ISNUMBER(M62),M62&lt;0),AND(ISNUMBER(U62),U62&lt;0),AND(D62&lt;&gt;"",NOT(ISNUMBER(D62))),AND(E62&lt;&gt;"",NOT(ISNUMBER(E62))),AND(G62&lt;&gt;"",NOT(ISNUMBER(G62))),AND(H62&lt;&gt;"",NOT(ISNUMBER(H62))),AND(I62&lt;&gt;"",NOT(ISNUMBER(I62))),AND(J62&lt;&gt;"",NOT(ISNUMBER(J62))),AND(L62&lt;&gt;"",NOT(ISNUMBER(L62))),AND(N62&lt;&gt;"",NOT(ISNUMBER(N62))),AND(O62&lt;&gt;"",NOT(ISNUMBER(O62))),AND(Q62&lt;&gt;"",NOT(ISNUMBER(Q62))),AND(R62&lt;&gt;"",NOT(ISNUMBER(R62))),AND(S62&lt;&gt;"",NOT(ISNUMBER(S62))),AND(ISNUMBER(E62),ISNUMBER(D62),E62&lt;D62),AND(ISNUMBER(G62),ISNUMBER(E62),G62&lt;E62),AND(ISNUMBER(H62),ISNUMBER(G62),H62&lt;G62),AND(ISNUMBER(I62),ISNUMBER(G62),I62&lt;G62),AND(ISNUMBER(J62),ISNUMBER(I62),J62&lt;I62),AND(ISNUMBER(L62),ISNUMBER(J62),L62&lt;J62),AND(ISNUMBER(Q62),ISNUMBER(O62),Q62&lt;O62),AND(ISNUMBER(R62),ISNUMBER(Q62),R62&lt;Q62)),1,0))</x:f>
      </x:c>
      <x:c r="AF62" s="14" t="str">
        <x:f>IF(A62="","",IF(AND(ISNUMBER(S62),S62&lt;='Metrics'!$C$9,T62&lt;&gt;""),1,0))</x:f>
      </x:c>
    </x:row>
    <x:row r="63" ht="24" customHeight="1">
      <x:c r="A63" s="10"/>
      <x:c r="B63" s="10"/>
      <x:c r="C63" s="10"/>
      <x:c r="D63" s="12"/>
      <x:c r="E63" s="12"/>
      <x:c r="F63" s="13"/>
      <x:c r="G63" s="12"/>
      <x:c r="H63" s="12"/>
      <x:c r="I63" s="12"/>
      <x:c r="J63" s="12"/>
      <x:c r="K63" s="13"/>
      <x:c r="L63" s="12"/>
      <x:c r="M63" s="13"/>
      <x:c r="N63" s="12"/>
      <x:c r="O63" s="12"/>
      <x:c r="P63" s="10"/>
      <x:c r="Q63" s="12"/>
      <x:c r="R63" s="12"/>
      <x:c r="S63" s="12"/>
      <x:c r="T63" s="10"/>
      <x:c r="U63" s="13"/>
      <x:c r="V63" s="14" t="str">
        <x:f>IF(A63="","",IF(AND('Metrics'!$C$6&lt;&gt;"",C63='Metrics'!$C$6,ISNUMBER(D63),ISNUMBER('Metrics'!$C$7),ISNUMBER('Metrics'!$C$8),D63&gt;='Metrics'!$C$7,D63&lt;='Metrics'!$C$8),1,0))</x:f>
      </x:c>
      <x:c r="W63" s="14" t="str">
        <x:f>IF(A63="","",IF(AND(V63=1,ISNUMBER(G63),G63&lt;='Metrics'!$C$9,ISNUMBER(H63),H63&lt;='Metrics'!$C$9),1,0))</x:f>
      </x:c>
      <x:c r="X63" s="14" t="str">
        <x:f>IF(A63="","",IF(COUNTIFS('Your interviews'!$B$8:$B$307,A63,'Your interviews'!$E$8:$E$307,"Completed",'Your interviews'!$D$8:$D$307,"&lt;="&amp;'Metrics'!$C$9)&gt;0,1,0))</x:f>
      </x:c>
      <x:c r="Y63" s="14" t="str">
        <x:f>IF(A63="","",IF(AND(AND('Metrics'!$C$6&lt;&gt;"",C63='Metrics'!$C$6,ISNUMBER('Metrics'!$C$9),ISNUMBER(D63),D63&lt;='Metrics'!$C$9,NOT(AND(ISNUMBER(S63),S63&lt;='Metrics'!$C$9,T63&lt;&gt;""))),OR(E63="",E63&gt;'Metrics'!$C$9)),1,0))</x:f>
      </x:c>
      <x:c r="Z63" s="14" t="str">
        <x:f>IF(A63="","",IF(AND(AND('Metrics'!$C$6&lt;&gt;"",C63='Metrics'!$C$6,ISNUMBER('Metrics'!$C$9),ISNUMBER(D63),D63&lt;='Metrics'!$C$9,NOT(AND(ISNUMBER(S63),S63&lt;='Metrics'!$C$9,T63&lt;&gt;""))),ISNUMBER(G63),G63&lt;='Metrics'!$C$9,OR(I63="",I63&gt;'Metrics'!$C$9)),1,0))</x:f>
      </x:c>
      <x:c r="AA63" s="14" t="str">
        <x:f>IF(A63="","",IF(AND(AND('Metrics'!$C$6&lt;&gt;"",C63='Metrics'!$C$6,ISNUMBER('Metrics'!$C$9),ISNUMBER(D63),D63&lt;='Metrics'!$C$9,NOT(AND(ISNUMBER(S63),S63&lt;='Metrics'!$C$9,T63&lt;&gt;""))),ISNUMBER(I63),I63&lt;='Metrics'!$C$9,OR(J63="",J63&gt;'Metrics'!$C$9)),1,0))</x:f>
      </x:c>
      <x:c r="AB63" s="14" t="str">
        <x:f>IF(A63="","",IF(AND(AND('Metrics'!$C$6&lt;&gt;"",C63='Metrics'!$C$6,ISNUMBER('Metrics'!$C$9),ISNUMBER(D63),D63&lt;='Metrics'!$C$9,NOT(AND(ISNUMBER(S63),S63&lt;='Metrics'!$C$9,T63&lt;&gt;""))),ISNUMBER(J63),J63&lt;='Metrics'!$C$9,OR(L63="",L63&gt;'Metrics'!$C$9)),1,0))</x:f>
      </x:c>
      <x:c r="AC63" s="14" t="str">
        <x:f>IF(Y63=1,MAX(0,'Metrics'!$C$9-D63),"")</x:f>
      </x:c>
      <x:c r="AD63" s="14" t="str">
        <x:f>IF(AB63=1,MAX(0,'Metrics'!$C$9-J63),"")</x:f>
      </x:c>
      <x:c r="AE63" s="14" t="str">
        <x:f>IF(A63="","",IF(OR(COUNTIF($A$8:$A$207,A63)&gt;1,B63="",C63="",NOT(ISNUMBER(D63)),AND(E63&lt;&gt;"",NOT(ISNUMBER(F63))),AND(G63&lt;&gt;"",OR(E63="",NOT(ISNUMBER(H63)))),AND(J63&lt;&gt;"",I63=""),AND(L63&lt;&gt;"",OR(J63="",NOT(ISNUMBER(M63)))),AND(S63&lt;&gt;"",OR(T63="",NOT(ISNUMBER(U63)))),AND(P63&lt;&gt;"",O63=""),AND(OR(P63="Accepted",P63="Declined"),Q63=""),AND(R63&lt;&gt;"",P63&lt;&gt;"Accepted"),AND(ISNUMBER(F63),F63&lt;0),AND(ISNUMBER(M63),M63&lt;0),AND(ISNUMBER(U63),U63&lt;0),AND(D63&lt;&gt;"",NOT(ISNUMBER(D63))),AND(E63&lt;&gt;"",NOT(ISNUMBER(E63))),AND(G63&lt;&gt;"",NOT(ISNUMBER(G63))),AND(H63&lt;&gt;"",NOT(ISNUMBER(H63))),AND(I63&lt;&gt;"",NOT(ISNUMBER(I63))),AND(J63&lt;&gt;"",NOT(ISNUMBER(J63))),AND(L63&lt;&gt;"",NOT(ISNUMBER(L63))),AND(N63&lt;&gt;"",NOT(ISNUMBER(N63))),AND(O63&lt;&gt;"",NOT(ISNUMBER(O63))),AND(Q63&lt;&gt;"",NOT(ISNUMBER(Q63))),AND(R63&lt;&gt;"",NOT(ISNUMBER(R63))),AND(S63&lt;&gt;"",NOT(ISNUMBER(S63))),AND(ISNUMBER(E63),ISNUMBER(D63),E63&lt;D63),AND(ISNUMBER(G63),ISNUMBER(E63),G63&lt;E63),AND(ISNUMBER(H63),ISNUMBER(G63),H63&lt;G63),AND(ISNUMBER(I63),ISNUMBER(G63),I63&lt;G63),AND(ISNUMBER(J63),ISNUMBER(I63),J63&lt;I63),AND(ISNUMBER(L63),ISNUMBER(J63),L63&lt;J63),AND(ISNUMBER(Q63),ISNUMBER(O63),Q63&lt;O63),AND(ISNUMBER(R63),ISNUMBER(Q63),R63&lt;Q63)),1,0))</x:f>
      </x:c>
      <x:c r="AF63" s="14" t="str">
        <x:f>IF(A63="","",IF(AND(ISNUMBER(S63),S63&lt;='Metrics'!$C$9,T63&lt;&gt;""),1,0))</x:f>
      </x:c>
    </x:row>
    <x:row r="64" ht="24" customHeight="1">
      <x:c r="A64" s="10"/>
      <x:c r="B64" s="10"/>
      <x:c r="C64" s="10"/>
      <x:c r="D64" s="12"/>
      <x:c r="E64" s="12"/>
      <x:c r="F64" s="13"/>
      <x:c r="G64" s="12"/>
      <x:c r="H64" s="12"/>
      <x:c r="I64" s="12"/>
      <x:c r="J64" s="12"/>
      <x:c r="K64" s="13"/>
      <x:c r="L64" s="12"/>
      <x:c r="M64" s="13"/>
      <x:c r="N64" s="12"/>
      <x:c r="O64" s="12"/>
      <x:c r="P64" s="10"/>
      <x:c r="Q64" s="12"/>
      <x:c r="R64" s="12"/>
      <x:c r="S64" s="12"/>
      <x:c r="T64" s="10"/>
      <x:c r="U64" s="13"/>
      <x:c r="V64" s="14" t="str">
        <x:f>IF(A64="","",IF(AND('Metrics'!$C$6&lt;&gt;"",C64='Metrics'!$C$6,ISNUMBER(D64),ISNUMBER('Metrics'!$C$7),ISNUMBER('Metrics'!$C$8),D64&gt;='Metrics'!$C$7,D64&lt;='Metrics'!$C$8),1,0))</x:f>
      </x:c>
      <x:c r="W64" s="14" t="str">
        <x:f>IF(A64="","",IF(AND(V64=1,ISNUMBER(G64),G64&lt;='Metrics'!$C$9,ISNUMBER(H64),H64&lt;='Metrics'!$C$9),1,0))</x:f>
      </x:c>
      <x:c r="X64" s="14" t="str">
        <x:f>IF(A64="","",IF(COUNTIFS('Your interviews'!$B$8:$B$307,A64,'Your interviews'!$E$8:$E$307,"Completed",'Your interviews'!$D$8:$D$307,"&lt;="&amp;'Metrics'!$C$9)&gt;0,1,0))</x:f>
      </x:c>
      <x:c r="Y64" s="14" t="str">
        <x:f>IF(A64="","",IF(AND(AND('Metrics'!$C$6&lt;&gt;"",C64='Metrics'!$C$6,ISNUMBER('Metrics'!$C$9),ISNUMBER(D64),D64&lt;='Metrics'!$C$9,NOT(AND(ISNUMBER(S64),S64&lt;='Metrics'!$C$9,T64&lt;&gt;""))),OR(E64="",E64&gt;'Metrics'!$C$9)),1,0))</x:f>
      </x:c>
      <x:c r="Z64" s="14" t="str">
        <x:f>IF(A64="","",IF(AND(AND('Metrics'!$C$6&lt;&gt;"",C64='Metrics'!$C$6,ISNUMBER('Metrics'!$C$9),ISNUMBER(D64),D64&lt;='Metrics'!$C$9,NOT(AND(ISNUMBER(S64),S64&lt;='Metrics'!$C$9,T64&lt;&gt;""))),ISNUMBER(G64),G64&lt;='Metrics'!$C$9,OR(I64="",I64&gt;'Metrics'!$C$9)),1,0))</x:f>
      </x:c>
      <x:c r="AA64" s="14" t="str">
        <x:f>IF(A64="","",IF(AND(AND('Metrics'!$C$6&lt;&gt;"",C64='Metrics'!$C$6,ISNUMBER('Metrics'!$C$9),ISNUMBER(D64),D64&lt;='Metrics'!$C$9,NOT(AND(ISNUMBER(S64),S64&lt;='Metrics'!$C$9,T64&lt;&gt;""))),ISNUMBER(I64),I64&lt;='Metrics'!$C$9,OR(J64="",J64&gt;'Metrics'!$C$9)),1,0))</x:f>
      </x:c>
      <x:c r="AB64" s="14" t="str">
        <x:f>IF(A64="","",IF(AND(AND('Metrics'!$C$6&lt;&gt;"",C64='Metrics'!$C$6,ISNUMBER('Metrics'!$C$9),ISNUMBER(D64),D64&lt;='Metrics'!$C$9,NOT(AND(ISNUMBER(S64),S64&lt;='Metrics'!$C$9,T64&lt;&gt;""))),ISNUMBER(J64),J64&lt;='Metrics'!$C$9,OR(L64="",L64&gt;'Metrics'!$C$9)),1,0))</x:f>
      </x:c>
      <x:c r="AC64" s="14" t="str">
        <x:f>IF(Y64=1,MAX(0,'Metrics'!$C$9-D64),"")</x:f>
      </x:c>
      <x:c r="AD64" s="14" t="str">
        <x:f>IF(AB64=1,MAX(0,'Metrics'!$C$9-J64),"")</x:f>
      </x:c>
      <x:c r="AE64" s="14" t="str">
        <x:f>IF(A64="","",IF(OR(COUNTIF($A$8:$A$207,A64)&gt;1,B64="",C64="",NOT(ISNUMBER(D64)),AND(E64&lt;&gt;"",NOT(ISNUMBER(F64))),AND(G64&lt;&gt;"",OR(E64="",NOT(ISNUMBER(H64)))),AND(J64&lt;&gt;"",I64=""),AND(L64&lt;&gt;"",OR(J64="",NOT(ISNUMBER(M64)))),AND(S64&lt;&gt;"",OR(T64="",NOT(ISNUMBER(U64)))),AND(P64&lt;&gt;"",O64=""),AND(OR(P64="Accepted",P64="Declined"),Q64=""),AND(R64&lt;&gt;"",P64&lt;&gt;"Accepted"),AND(ISNUMBER(F64),F64&lt;0),AND(ISNUMBER(M64),M64&lt;0),AND(ISNUMBER(U64),U64&lt;0),AND(D64&lt;&gt;"",NOT(ISNUMBER(D64))),AND(E64&lt;&gt;"",NOT(ISNUMBER(E64))),AND(G64&lt;&gt;"",NOT(ISNUMBER(G64))),AND(H64&lt;&gt;"",NOT(ISNUMBER(H64))),AND(I64&lt;&gt;"",NOT(ISNUMBER(I64))),AND(J64&lt;&gt;"",NOT(ISNUMBER(J64))),AND(L64&lt;&gt;"",NOT(ISNUMBER(L64))),AND(N64&lt;&gt;"",NOT(ISNUMBER(N64))),AND(O64&lt;&gt;"",NOT(ISNUMBER(O64))),AND(Q64&lt;&gt;"",NOT(ISNUMBER(Q64))),AND(R64&lt;&gt;"",NOT(ISNUMBER(R64))),AND(S64&lt;&gt;"",NOT(ISNUMBER(S64))),AND(ISNUMBER(E64),ISNUMBER(D64),E64&lt;D64),AND(ISNUMBER(G64),ISNUMBER(E64),G64&lt;E64),AND(ISNUMBER(H64),ISNUMBER(G64),H64&lt;G64),AND(ISNUMBER(I64),ISNUMBER(G64),I64&lt;G64),AND(ISNUMBER(J64),ISNUMBER(I64),J64&lt;I64),AND(ISNUMBER(L64),ISNUMBER(J64),L64&lt;J64),AND(ISNUMBER(Q64),ISNUMBER(O64),Q64&lt;O64),AND(ISNUMBER(R64),ISNUMBER(Q64),R64&lt;Q64)),1,0))</x:f>
      </x:c>
      <x:c r="AF64" s="14" t="str">
        <x:f>IF(A64="","",IF(AND(ISNUMBER(S64),S64&lt;='Metrics'!$C$9,T64&lt;&gt;""),1,0))</x:f>
      </x:c>
    </x:row>
    <x:row r="65" ht="24" customHeight="1">
      <x:c r="A65" s="10"/>
      <x:c r="B65" s="10"/>
      <x:c r="C65" s="10"/>
      <x:c r="D65" s="12"/>
      <x:c r="E65" s="12"/>
      <x:c r="F65" s="13"/>
      <x:c r="G65" s="12"/>
      <x:c r="H65" s="12"/>
      <x:c r="I65" s="12"/>
      <x:c r="J65" s="12"/>
      <x:c r="K65" s="13"/>
      <x:c r="L65" s="12"/>
      <x:c r="M65" s="13"/>
      <x:c r="N65" s="12"/>
      <x:c r="O65" s="12"/>
      <x:c r="P65" s="10"/>
      <x:c r="Q65" s="12"/>
      <x:c r="R65" s="12"/>
      <x:c r="S65" s="12"/>
      <x:c r="T65" s="10"/>
      <x:c r="U65" s="13"/>
      <x:c r="V65" s="14" t="str">
        <x:f>IF(A65="","",IF(AND('Metrics'!$C$6&lt;&gt;"",C65='Metrics'!$C$6,ISNUMBER(D65),ISNUMBER('Metrics'!$C$7),ISNUMBER('Metrics'!$C$8),D65&gt;='Metrics'!$C$7,D65&lt;='Metrics'!$C$8),1,0))</x:f>
      </x:c>
      <x:c r="W65" s="14" t="str">
        <x:f>IF(A65="","",IF(AND(V65=1,ISNUMBER(G65),G65&lt;='Metrics'!$C$9,ISNUMBER(H65),H65&lt;='Metrics'!$C$9),1,0))</x:f>
      </x:c>
      <x:c r="X65" s="14" t="str">
        <x:f>IF(A65="","",IF(COUNTIFS('Your interviews'!$B$8:$B$307,A65,'Your interviews'!$E$8:$E$307,"Completed",'Your interviews'!$D$8:$D$307,"&lt;="&amp;'Metrics'!$C$9)&gt;0,1,0))</x:f>
      </x:c>
      <x:c r="Y65" s="14" t="str">
        <x:f>IF(A65="","",IF(AND(AND('Metrics'!$C$6&lt;&gt;"",C65='Metrics'!$C$6,ISNUMBER('Metrics'!$C$9),ISNUMBER(D65),D65&lt;='Metrics'!$C$9,NOT(AND(ISNUMBER(S65),S65&lt;='Metrics'!$C$9,T65&lt;&gt;""))),OR(E65="",E65&gt;'Metrics'!$C$9)),1,0))</x:f>
      </x:c>
      <x:c r="Z65" s="14" t="str">
        <x:f>IF(A65="","",IF(AND(AND('Metrics'!$C$6&lt;&gt;"",C65='Metrics'!$C$6,ISNUMBER('Metrics'!$C$9),ISNUMBER(D65),D65&lt;='Metrics'!$C$9,NOT(AND(ISNUMBER(S65),S65&lt;='Metrics'!$C$9,T65&lt;&gt;""))),ISNUMBER(G65),G65&lt;='Metrics'!$C$9,OR(I65="",I65&gt;'Metrics'!$C$9)),1,0))</x:f>
      </x:c>
      <x:c r="AA65" s="14" t="str">
        <x:f>IF(A65="","",IF(AND(AND('Metrics'!$C$6&lt;&gt;"",C65='Metrics'!$C$6,ISNUMBER('Metrics'!$C$9),ISNUMBER(D65),D65&lt;='Metrics'!$C$9,NOT(AND(ISNUMBER(S65),S65&lt;='Metrics'!$C$9,T65&lt;&gt;""))),ISNUMBER(I65),I65&lt;='Metrics'!$C$9,OR(J65="",J65&gt;'Metrics'!$C$9)),1,0))</x:f>
      </x:c>
      <x:c r="AB65" s="14" t="str">
        <x:f>IF(A65="","",IF(AND(AND('Metrics'!$C$6&lt;&gt;"",C65='Metrics'!$C$6,ISNUMBER('Metrics'!$C$9),ISNUMBER(D65),D65&lt;='Metrics'!$C$9,NOT(AND(ISNUMBER(S65),S65&lt;='Metrics'!$C$9,T65&lt;&gt;""))),ISNUMBER(J65),J65&lt;='Metrics'!$C$9,OR(L65="",L65&gt;'Metrics'!$C$9)),1,0))</x:f>
      </x:c>
      <x:c r="AC65" s="14" t="str">
        <x:f>IF(Y65=1,MAX(0,'Metrics'!$C$9-D65),"")</x:f>
      </x:c>
      <x:c r="AD65" s="14" t="str">
        <x:f>IF(AB65=1,MAX(0,'Metrics'!$C$9-J65),"")</x:f>
      </x:c>
      <x:c r="AE65" s="14" t="str">
        <x:f>IF(A65="","",IF(OR(COUNTIF($A$8:$A$207,A65)&gt;1,B65="",C65="",NOT(ISNUMBER(D65)),AND(E65&lt;&gt;"",NOT(ISNUMBER(F65))),AND(G65&lt;&gt;"",OR(E65="",NOT(ISNUMBER(H65)))),AND(J65&lt;&gt;"",I65=""),AND(L65&lt;&gt;"",OR(J65="",NOT(ISNUMBER(M65)))),AND(S65&lt;&gt;"",OR(T65="",NOT(ISNUMBER(U65)))),AND(P65&lt;&gt;"",O65=""),AND(OR(P65="Accepted",P65="Declined"),Q65=""),AND(R65&lt;&gt;"",P65&lt;&gt;"Accepted"),AND(ISNUMBER(F65),F65&lt;0),AND(ISNUMBER(M65),M65&lt;0),AND(ISNUMBER(U65),U65&lt;0),AND(D65&lt;&gt;"",NOT(ISNUMBER(D65))),AND(E65&lt;&gt;"",NOT(ISNUMBER(E65))),AND(G65&lt;&gt;"",NOT(ISNUMBER(G65))),AND(H65&lt;&gt;"",NOT(ISNUMBER(H65))),AND(I65&lt;&gt;"",NOT(ISNUMBER(I65))),AND(J65&lt;&gt;"",NOT(ISNUMBER(J65))),AND(L65&lt;&gt;"",NOT(ISNUMBER(L65))),AND(N65&lt;&gt;"",NOT(ISNUMBER(N65))),AND(O65&lt;&gt;"",NOT(ISNUMBER(O65))),AND(Q65&lt;&gt;"",NOT(ISNUMBER(Q65))),AND(R65&lt;&gt;"",NOT(ISNUMBER(R65))),AND(S65&lt;&gt;"",NOT(ISNUMBER(S65))),AND(ISNUMBER(E65),ISNUMBER(D65),E65&lt;D65),AND(ISNUMBER(G65),ISNUMBER(E65),G65&lt;E65),AND(ISNUMBER(H65),ISNUMBER(G65),H65&lt;G65),AND(ISNUMBER(I65),ISNUMBER(G65),I65&lt;G65),AND(ISNUMBER(J65),ISNUMBER(I65),J65&lt;I65),AND(ISNUMBER(L65),ISNUMBER(J65),L65&lt;J65),AND(ISNUMBER(Q65),ISNUMBER(O65),Q65&lt;O65),AND(ISNUMBER(R65),ISNUMBER(Q65),R65&lt;Q65)),1,0))</x:f>
      </x:c>
      <x:c r="AF65" s="14" t="str">
        <x:f>IF(A65="","",IF(AND(ISNUMBER(S65),S65&lt;='Metrics'!$C$9,T65&lt;&gt;""),1,0))</x:f>
      </x:c>
    </x:row>
    <x:row r="66" ht="24" customHeight="1">
      <x:c r="A66" s="10"/>
      <x:c r="B66" s="10"/>
      <x:c r="C66" s="10"/>
      <x:c r="D66" s="12"/>
      <x:c r="E66" s="12"/>
      <x:c r="F66" s="13"/>
      <x:c r="G66" s="12"/>
      <x:c r="H66" s="12"/>
      <x:c r="I66" s="12"/>
      <x:c r="J66" s="12"/>
      <x:c r="K66" s="13"/>
      <x:c r="L66" s="12"/>
      <x:c r="M66" s="13"/>
      <x:c r="N66" s="12"/>
      <x:c r="O66" s="12"/>
      <x:c r="P66" s="10"/>
      <x:c r="Q66" s="12"/>
      <x:c r="R66" s="12"/>
      <x:c r="S66" s="12"/>
      <x:c r="T66" s="10"/>
      <x:c r="U66" s="13"/>
      <x:c r="V66" s="14" t="str">
        <x:f>IF(A66="","",IF(AND('Metrics'!$C$6&lt;&gt;"",C66='Metrics'!$C$6,ISNUMBER(D66),ISNUMBER('Metrics'!$C$7),ISNUMBER('Metrics'!$C$8),D66&gt;='Metrics'!$C$7,D66&lt;='Metrics'!$C$8),1,0))</x:f>
      </x:c>
      <x:c r="W66" s="14" t="str">
        <x:f>IF(A66="","",IF(AND(V66=1,ISNUMBER(G66),G66&lt;='Metrics'!$C$9,ISNUMBER(H66),H66&lt;='Metrics'!$C$9),1,0))</x:f>
      </x:c>
      <x:c r="X66" s="14" t="str">
        <x:f>IF(A66="","",IF(COUNTIFS('Your interviews'!$B$8:$B$307,A66,'Your interviews'!$E$8:$E$307,"Completed",'Your interviews'!$D$8:$D$307,"&lt;="&amp;'Metrics'!$C$9)&gt;0,1,0))</x:f>
      </x:c>
      <x:c r="Y66" s="14" t="str">
        <x:f>IF(A66="","",IF(AND(AND('Metrics'!$C$6&lt;&gt;"",C66='Metrics'!$C$6,ISNUMBER('Metrics'!$C$9),ISNUMBER(D66),D66&lt;='Metrics'!$C$9,NOT(AND(ISNUMBER(S66),S66&lt;='Metrics'!$C$9,T66&lt;&gt;""))),OR(E66="",E66&gt;'Metrics'!$C$9)),1,0))</x:f>
      </x:c>
      <x:c r="Z66" s="14" t="str">
        <x:f>IF(A66="","",IF(AND(AND('Metrics'!$C$6&lt;&gt;"",C66='Metrics'!$C$6,ISNUMBER('Metrics'!$C$9),ISNUMBER(D66),D66&lt;='Metrics'!$C$9,NOT(AND(ISNUMBER(S66),S66&lt;='Metrics'!$C$9,T66&lt;&gt;""))),ISNUMBER(G66),G66&lt;='Metrics'!$C$9,OR(I66="",I66&gt;'Metrics'!$C$9)),1,0))</x:f>
      </x:c>
      <x:c r="AA66" s="14" t="str">
        <x:f>IF(A66="","",IF(AND(AND('Metrics'!$C$6&lt;&gt;"",C66='Metrics'!$C$6,ISNUMBER('Metrics'!$C$9),ISNUMBER(D66),D66&lt;='Metrics'!$C$9,NOT(AND(ISNUMBER(S66),S66&lt;='Metrics'!$C$9,T66&lt;&gt;""))),ISNUMBER(I66),I66&lt;='Metrics'!$C$9,OR(J66="",J66&gt;'Metrics'!$C$9)),1,0))</x:f>
      </x:c>
      <x:c r="AB66" s="14" t="str">
        <x:f>IF(A66="","",IF(AND(AND('Metrics'!$C$6&lt;&gt;"",C66='Metrics'!$C$6,ISNUMBER('Metrics'!$C$9),ISNUMBER(D66),D66&lt;='Metrics'!$C$9,NOT(AND(ISNUMBER(S66),S66&lt;='Metrics'!$C$9,T66&lt;&gt;""))),ISNUMBER(J66),J66&lt;='Metrics'!$C$9,OR(L66="",L66&gt;'Metrics'!$C$9)),1,0))</x:f>
      </x:c>
      <x:c r="AC66" s="14" t="str">
        <x:f>IF(Y66=1,MAX(0,'Metrics'!$C$9-D66),"")</x:f>
      </x:c>
      <x:c r="AD66" s="14" t="str">
        <x:f>IF(AB66=1,MAX(0,'Metrics'!$C$9-J66),"")</x:f>
      </x:c>
      <x:c r="AE66" s="14" t="str">
        <x:f>IF(A66="","",IF(OR(COUNTIF($A$8:$A$207,A66)&gt;1,B66="",C66="",NOT(ISNUMBER(D66)),AND(E66&lt;&gt;"",NOT(ISNUMBER(F66))),AND(G66&lt;&gt;"",OR(E66="",NOT(ISNUMBER(H66)))),AND(J66&lt;&gt;"",I66=""),AND(L66&lt;&gt;"",OR(J66="",NOT(ISNUMBER(M66)))),AND(S66&lt;&gt;"",OR(T66="",NOT(ISNUMBER(U66)))),AND(P66&lt;&gt;"",O66=""),AND(OR(P66="Accepted",P66="Declined"),Q66=""),AND(R66&lt;&gt;"",P66&lt;&gt;"Accepted"),AND(ISNUMBER(F66),F66&lt;0),AND(ISNUMBER(M66),M66&lt;0),AND(ISNUMBER(U66),U66&lt;0),AND(D66&lt;&gt;"",NOT(ISNUMBER(D66))),AND(E66&lt;&gt;"",NOT(ISNUMBER(E66))),AND(G66&lt;&gt;"",NOT(ISNUMBER(G66))),AND(H66&lt;&gt;"",NOT(ISNUMBER(H66))),AND(I66&lt;&gt;"",NOT(ISNUMBER(I66))),AND(J66&lt;&gt;"",NOT(ISNUMBER(J66))),AND(L66&lt;&gt;"",NOT(ISNUMBER(L66))),AND(N66&lt;&gt;"",NOT(ISNUMBER(N66))),AND(O66&lt;&gt;"",NOT(ISNUMBER(O66))),AND(Q66&lt;&gt;"",NOT(ISNUMBER(Q66))),AND(R66&lt;&gt;"",NOT(ISNUMBER(R66))),AND(S66&lt;&gt;"",NOT(ISNUMBER(S66))),AND(ISNUMBER(E66),ISNUMBER(D66),E66&lt;D66),AND(ISNUMBER(G66),ISNUMBER(E66),G66&lt;E66),AND(ISNUMBER(H66),ISNUMBER(G66),H66&lt;G66),AND(ISNUMBER(I66),ISNUMBER(G66),I66&lt;G66),AND(ISNUMBER(J66),ISNUMBER(I66),J66&lt;I66),AND(ISNUMBER(L66),ISNUMBER(J66),L66&lt;J66),AND(ISNUMBER(Q66),ISNUMBER(O66),Q66&lt;O66),AND(ISNUMBER(R66),ISNUMBER(Q66),R66&lt;Q66)),1,0))</x:f>
      </x:c>
      <x:c r="AF66" s="14" t="str">
        <x:f>IF(A66="","",IF(AND(ISNUMBER(S66),S66&lt;='Metrics'!$C$9,T66&lt;&gt;""),1,0))</x:f>
      </x:c>
    </x:row>
    <x:row r="67" ht="24" customHeight="1">
      <x:c r="A67" s="10"/>
      <x:c r="B67" s="10"/>
      <x:c r="C67" s="10"/>
      <x:c r="D67" s="12"/>
      <x:c r="E67" s="12"/>
      <x:c r="F67" s="13"/>
      <x:c r="G67" s="12"/>
      <x:c r="H67" s="12"/>
      <x:c r="I67" s="12"/>
      <x:c r="J67" s="12"/>
      <x:c r="K67" s="13"/>
      <x:c r="L67" s="12"/>
      <x:c r="M67" s="13"/>
      <x:c r="N67" s="12"/>
      <x:c r="O67" s="12"/>
      <x:c r="P67" s="10"/>
      <x:c r="Q67" s="12"/>
      <x:c r="R67" s="12"/>
      <x:c r="S67" s="12"/>
      <x:c r="T67" s="10"/>
      <x:c r="U67" s="13"/>
      <x:c r="V67" s="14" t="str">
        <x:f>IF(A67="","",IF(AND('Metrics'!$C$6&lt;&gt;"",C67='Metrics'!$C$6,ISNUMBER(D67),ISNUMBER('Metrics'!$C$7),ISNUMBER('Metrics'!$C$8),D67&gt;='Metrics'!$C$7,D67&lt;='Metrics'!$C$8),1,0))</x:f>
      </x:c>
      <x:c r="W67" s="14" t="str">
        <x:f>IF(A67="","",IF(AND(V67=1,ISNUMBER(G67),G67&lt;='Metrics'!$C$9,ISNUMBER(H67),H67&lt;='Metrics'!$C$9),1,0))</x:f>
      </x:c>
      <x:c r="X67" s="14" t="str">
        <x:f>IF(A67="","",IF(COUNTIFS('Your interviews'!$B$8:$B$307,A67,'Your interviews'!$E$8:$E$307,"Completed",'Your interviews'!$D$8:$D$307,"&lt;="&amp;'Metrics'!$C$9)&gt;0,1,0))</x:f>
      </x:c>
      <x:c r="Y67" s="14" t="str">
        <x:f>IF(A67="","",IF(AND(AND('Metrics'!$C$6&lt;&gt;"",C67='Metrics'!$C$6,ISNUMBER('Metrics'!$C$9),ISNUMBER(D67),D67&lt;='Metrics'!$C$9,NOT(AND(ISNUMBER(S67),S67&lt;='Metrics'!$C$9,T67&lt;&gt;""))),OR(E67="",E67&gt;'Metrics'!$C$9)),1,0))</x:f>
      </x:c>
      <x:c r="Z67" s="14" t="str">
        <x:f>IF(A67="","",IF(AND(AND('Metrics'!$C$6&lt;&gt;"",C67='Metrics'!$C$6,ISNUMBER('Metrics'!$C$9),ISNUMBER(D67),D67&lt;='Metrics'!$C$9,NOT(AND(ISNUMBER(S67),S67&lt;='Metrics'!$C$9,T67&lt;&gt;""))),ISNUMBER(G67),G67&lt;='Metrics'!$C$9,OR(I67="",I67&gt;'Metrics'!$C$9)),1,0))</x:f>
      </x:c>
      <x:c r="AA67" s="14" t="str">
        <x:f>IF(A67="","",IF(AND(AND('Metrics'!$C$6&lt;&gt;"",C67='Metrics'!$C$6,ISNUMBER('Metrics'!$C$9),ISNUMBER(D67),D67&lt;='Metrics'!$C$9,NOT(AND(ISNUMBER(S67),S67&lt;='Metrics'!$C$9,T67&lt;&gt;""))),ISNUMBER(I67),I67&lt;='Metrics'!$C$9,OR(J67="",J67&gt;'Metrics'!$C$9)),1,0))</x:f>
      </x:c>
      <x:c r="AB67" s="14" t="str">
        <x:f>IF(A67="","",IF(AND(AND('Metrics'!$C$6&lt;&gt;"",C67='Metrics'!$C$6,ISNUMBER('Metrics'!$C$9),ISNUMBER(D67),D67&lt;='Metrics'!$C$9,NOT(AND(ISNUMBER(S67),S67&lt;='Metrics'!$C$9,T67&lt;&gt;""))),ISNUMBER(J67),J67&lt;='Metrics'!$C$9,OR(L67="",L67&gt;'Metrics'!$C$9)),1,0))</x:f>
      </x:c>
      <x:c r="AC67" s="14" t="str">
        <x:f>IF(Y67=1,MAX(0,'Metrics'!$C$9-D67),"")</x:f>
      </x:c>
      <x:c r="AD67" s="14" t="str">
        <x:f>IF(AB67=1,MAX(0,'Metrics'!$C$9-J67),"")</x:f>
      </x:c>
      <x:c r="AE67" s="14" t="str">
        <x:f>IF(A67="","",IF(OR(COUNTIF($A$8:$A$207,A67)&gt;1,B67="",C67="",NOT(ISNUMBER(D67)),AND(E67&lt;&gt;"",NOT(ISNUMBER(F67))),AND(G67&lt;&gt;"",OR(E67="",NOT(ISNUMBER(H67)))),AND(J67&lt;&gt;"",I67=""),AND(L67&lt;&gt;"",OR(J67="",NOT(ISNUMBER(M67)))),AND(S67&lt;&gt;"",OR(T67="",NOT(ISNUMBER(U67)))),AND(P67&lt;&gt;"",O67=""),AND(OR(P67="Accepted",P67="Declined"),Q67=""),AND(R67&lt;&gt;"",P67&lt;&gt;"Accepted"),AND(ISNUMBER(F67),F67&lt;0),AND(ISNUMBER(M67),M67&lt;0),AND(ISNUMBER(U67),U67&lt;0),AND(D67&lt;&gt;"",NOT(ISNUMBER(D67))),AND(E67&lt;&gt;"",NOT(ISNUMBER(E67))),AND(G67&lt;&gt;"",NOT(ISNUMBER(G67))),AND(H67&lt;&gt;"",NOT(ISNUMBER(H67))),AND(I67&lt;&gt;"",NOT(ISNUMBER(I67))),AND(J67&lt;&gt;"",NOT(ISNUMBER(J67))),AND(L67&lt;&gt;"",NOT(ISNUMBER(L67))),AND(N67&lt;&gt;"",NOT(ISNUMBER(N67))),AND(O67&lt;&gt;"",NOT(ISNUMBER(O67))),AND(Q67&lt;&gt;"",NOT(ISNUMBER(Q67))),AND(R67&lt;&gt;"",NOT(ISNUMBER(R67))),AND(S67&lt;&gt;"",NOT(ISNUMBER(S67))),AND(ISNUMBER(E67),ISNUMBER(D67),E67&lt;D67),AND(ISNUMBER(G67),ISNUMBER(E67),G67&lt;E67),AND(ISNUMBER(H67),ISNUMBER(G67),H67&lt;G67),AND(ISNUMBER(I67),ISNUMBER(G67),I67&lt;G67),AND(ISNUMBER(J67),ISNUMBER(I67),J67&lt;I67),AND(ISNUMBER(L67),ISNUMBER(J67),L67&lt;J67),AND(ISNUMBER(Q67),ISNUMBER(O67),Q67&lt;O67),AND(ISNUMBER(R67),ISNUMBER(Q67),R67&lt;Q67)),1,0))</x:f>
      </x:c>
      <x:c r="AF67" s="14" t="str">
        <x:f>IF(A67="","",IF(AND(ISNUMBER(S67),S67&lt;='Metrics'!$C$9,T67&lt;&gt;""),1,0))</x:f>
      </x:c>
    </x:row>
    <x:row r="68" ht="24" customHeight="1">
      <x:c r="A68" s="10"/>
      <x:c r="B68" s="10"/>
      <x:c r="C68" s="10"/>
      <x:c r="D68" s="12"/>
      <x:c r="E68" s="12"/>
      <x:c r="F68" s="13"/>
      <x:c r="G68" s="12"/>
      <x:c r="H68" s="12"/>
      <x:c r="I68" s="12"/>
      <x:c r="J68" s="12"/>
      <x:c r="K68" s="13"/>
      <x:c r="L68" s="12"/>
      <x:c r="M68" s="13"/>
      <x:c r="N68" s="12"/>
      <x:c r="O68" s="12"/>
      <x:c r="P68" s="10"/>
      <x:c r="Q68" s="12"/>
      <x:c r="R68" s="12"/>
      <x:c r="S68" s="12"/>
      <x:c r="T68" s="10"/>
      <x:c r="U68" s="13"/>
      <x:c r="V68" s="14" t="str">
        <x:f>IF(A68="","",IF(AND('Metrics'!$C$6&lt;&gt;"",C68='Metrics'!$C$6,ISNUMBER(D68),ISNUMBER('Metrics'!$C$7),ISNUMBER('Metrics'!$C$8),D68&gt;='Metrics'!$C$7,D68&lt;='Metrics'!$C$8),1,0))</x:f>
      </x:c>
      <x:c r="W68" s="14" t="str">
        <x:f>IF(A68="","",IF(AND(V68=1,ISNUMBER(G68),G68&lt;='Metrics'!$C$9,ISNUMBER(H68),H68&lt;='Metrics'!$C$9),1,0))</x:f>
      </x:c>
      <x:c r="X68" s="14" t="str">
        <x:f>IF(A68="","",IF(COUNTIFS('Your interviews'!$B$8:$B$307,A68,'Your interviews'!$E$8:$E$307,"Completed",'Your interviews'!$D$8:$D$307,"&lt;="&amp;'Metrics'!$C$9)&gt;0,1,0))</x:f>
      </x:c>
      <x:c r="Y68" s="14" t="str">
        <x:f>IF(A68="","",IF(AND(AND('Metrics'!$C$6&lt;&gt;"",C68='Metrics'!$C$6,ISNUMBER('Metrics'!$C$9),ISNUMBER(D68),D68&lt;='Metrics'!$C$9,NOT(AND(ISNUMBER(S68),S68&lt;='Metrics'!$C$9,T68&lt;&gt;""))),OR(E68="",E68&gt;'Metrics'!$C$9)),1,0))</x:f>
      </x:c>
      <x:c r="Z68" s="14" t="str">
        <x:f>IF(A68="","",IF(AND(AND('Metrics'!$C$6&lt;&gt;"",C68='Metrics'!$C$6,ISNUMBER('Metrics'!$C$9),ISNUMBER(D68),D68&lt;='Metrics'!$C$9,NOT(AND(ISNUMBER(S68),S68&lt;='Metrics'!$C$9,T68&lt;&gt;""))),ISNUMBER(G68),G68&lt;='Metrics'!$C$9,OR(I68="",I68&gt;'Metrics'!$C$9)),1,0))</x:f>
      </x:c>
      <x:c r="AA68" s="14" t="str">
        <x:f>IF(A68="","",IF(AND(AND('Metrics'!$C$6&lt;&gt;"",C68='Metrics'!$C$6,ISNUMBER('Metrics'!$C$9),ISNUMBER(D68),D68&lt;='Metrics'!$C$9,NOT(AND(ISNUMBER(S68),S68&lt;='Metrics'!$C$9,T68&lt;&gt;""))),ISNUMBER(I68),I68&lt;='Metrics'!$C$9,OR(J68="",J68&gt;'Metrics'!$C$9)),1,0))</x:f>
      </x:c>
      <x:c r="AB68" s="14" t="str">
        <x:f>IF(A68="","",IF(AND(AND('Metrics'!$C$6&lt;&gt;"",C68='Metrics'!$C$6,ISNUMBER('Metrics'!$C$9),ISNUMBER(D68),D68&lt;='Metrics'!$C$9,NOT(AND(ISNUMBER(S68),S68&lt;='Metrics'!$C$9,T68&lt;&gt;""))),ISNUMBER(J68),J68&lt;='Metrics'!$C$9,OR(L68="",L68&gt;'Metrics'!$C$9)),1,0))</x:f>
      </x:c>
      <x:c r="AC68" s="14" t="str">
        <x:f>IF(Y68=1,MAX(0,'Metrics'!$C$9-D68),"")</x:f>
      </x:c>
      <x:c r="AD68" s="14" t="str">
        <x:f>IF(AB68=1,MAX(0,'Metrics'!$C$9-J68),"")</x:f>
      </x:c>
      <x:c r="AE68" s="14" t="str">
        <x:f>IF(A68="","",IF(OR(COUNTIF($A$8:$A$207,A68)&gt;1,B68="",C68="",NOT(ISNUMBER(D68)),AND(E68&lt;&gt;"",NOT(ISNUMBER(F68))),AND(G68&lt;&gt;"",OR(E68="",NOT(ISNUMBER(H68)))),AND(J68&lt;&gt;"",I68=""),AND(L68&lt;&gt;"",OR(J68="",NOT(ISNUMBER(M68)))),AND(S68&lt;&gt;"",OR(T68="",NOT(ISNUMBER(U68)))),AND(P68&lt;&gt;"",O68=""),AND(OR(P68="Accepted",P68="Declined"),Q68=""),AND(R68&lt;&gt;"",P68&lt;&gt;"Accepted"),AND(ISNUMBER(F68),F68&lt;0),AND(ISNUMBER(M68),M68&lt;0),AND(ISNUMBER(U68),U68&lt;0),AND(D68&lt;&gt;"",NOT(ISNUMBER(D68))),AND(E68&lt;&gt;"",NOT(ISNUMBER(E68))),AND(G68&lt;&gt;"",NOT(ISNUMBER(G68))),AND(H68&lt;&gt;"",NOT(ISNUMBER(H68))),AND(I68&lt;&gt;"",NOT(ISNUMBER(I68))),AND(J68&lt;&gt;"",NOT(ISNUMBER(J68))),AND(L68&lt;&gt;"",NOT(ISNUMBER(L68))),AND(N68&lt;&gt;"",NOT(ISNUMBER(N68))),AND(O68&lt;&gt;"",NOT(ISNUMBER(O68))),AND(Q68&lt;&gt;"",NOT(ISNUMBER(Q68))),AND(R68&lt;&gt;"",NOT(ISNUMBER(R68))),AND(S68&lt;&gt;"",NOT(ISNUMBER(S68))),AND(ISNUMBER(E68),ISNUMBER(D68),E68&lt;D68),AND(ISNUMBER(G68),ISNUMBER(E68),G68&lt;E68),AND(ISNUMBER(H68),ISNUMBER(G68),H68&lt;G68),AND(ISNUMBER(I68),ISNUMBER(G68),I68&lt;G68),AND(ISNUMBER(J68),ISNUMBER(I68),J68&lt;I68),AND(ISNUMBER(L68),ISNUMBER(J68),L68&lt;J68),AND(ISNUMBER(Q68),ISNUMBER(O68),Q68&lt;O68),AND(ISNUMBER(R68),ISNUMBER(Q68),R68&lt;Q68)),1,0))</x:f>
      </x:c>
      <x:c r="AF68" s="14" t="str">
        <x:f>IF(A68="","",IF(AND(ISNUMBER(S68),S68&lt;='Metrics'!$C$9,T68&lt;&gt;""),1,0))</x:f>
      </x:c>
    </x:row>
    <x:row r="69" ht="24" customHeight="1">
      <x:c r="A69" s="10"/>
      <x:c r="B69" s="10"/>
      <x:c r="C69" s="10"/>
      <x:c r="D69" s="12"/>
      <x:c r="E69" s="12"/>
      <x:c r="F69" s="13"/>
      <x:c r="G69" s="12"/>
      <x:c r="H69" s="12"/>
      <x:c r="I69" s="12"/>
      <x:c r="J69" s="12"/>
      <x:c r="K69" s="13"/>
      <x:c r="L69" s="12"/>
      <x:c r="M69" s="13"/>
      <x:c r="N69" s="12"/>
      <x:c r="O69" s="12"/>
      <x:c r="P69" s="10"/>
      <x:c r="Q69" s="12"/>
      <x:c r="R69" s="12"/>
      <x:c r="S69" s="12"/>
      <x:c r="T69" s="10"/>
      <x:c r="U69" s="13"/>
      <x:c r="V69" s="14" t="str">
        <x:f>IF(A69="","",IF(AND('Metrics'!$C$6&lt;&gt;"",C69='Metrics'!$C$6,ISNUMBER(D69),ISNUMBER('Metrics'!$C$7),ISNUMBER('Metrics'!$C$8),D69&gt;='Metrics'!$C$7,D69&lt;='Metrics'!$C$8),1,0))</x:f>
      </x:c>
      <x:c r="W69" s="14" t="str">
        <x:f>IF(A69="","",IF(AND(V69=1,ISNUMBER(G69),G69&lt;='Metrics'!$C$9,ISNUMBER(H69),H69&lt;='Metrics'!$C$9),1,0))</x:f>
      </x:c>
      <x:c r="X69" s="14" t="str">
        <x:f>IF(A69="","",IF(COUNTIFS('Your interviews'!$B$8:$B$307,A69,'Your interviews'!$E$8:$E$307,"Completed",'Your interviews'!$D$8:$D$307,"&lt;="&amp;'Metrics'!$C$9)&gt;0,1,0))</x:f>
      </x:c>
      <x:c r="Y69" s="14" t="str">
        <x:f>IF(A69="","",IF(AND(AND('Metrics'!$C$6&lt;&gt;"",C69='Metrics'!$C$6,ISNUMBER('Metrics'!$C$9),ISNUMBER(D69),D69&lt;='Metrics'!$C$9,NOT(AND(ISNUMBER(S69),S69&lt;='Metrics'!$C$9,T69&lt;&gt;""))),OR(E69="",E69&gt;'Metrics'!$C$9)),1,0))</x:f>
      </x:c>
      <x:c r="Z69" s="14" t="str">
        <x:f>IF(A69="","",IF(AND(AND('Metrics'!$C$6&lt;&gt;"",C69='Metrics'!$C$6,ISNUMBER('Metrics'!$C$9),ISNUMBER(D69),D69&lt;='Metrics'!$C$9,NOT(AND(ISNUMBER(S69),S69&lt;='Metrics'!$C$9,T69&lt;&gt;""))),ISNUMBER(G69),G69&lt;='Metrics'!$C$9,OR(I69="",I69&gt;'Metrics'!$C$9)),1,0))</x:f>
      </x:c>
      <x:c r="AA69" s="14" t="str">
        <x:f>IF(A69="","",IF(AND(AND('Metrics'!$C$6&lt;&gt;"",C69='Metrics'!$C$6,ISNUMBER('Metrics'!$C$9),ISNUMBER(D69),D69&lt;='Metrics'!$C$9,NOT(AND(ISNUMBER(S69),S69&lt;='Metrics'!$C$9,T69&lt;&gt;""))),ISNUMBER(I69),I69&lt;='Metrics'!$C$9,OR(J69="",J69&gt;'Metrics'!$C$9)),1,0))</x:f>
      </x:c>
      <x:c r="AB69" s="14" t="str">
        <x:f>IF(A69="","",IF(AND(AND('Metrics'!$C$6&lt;&gt;"",C69='Metrics'!$C$6,ISNUMBER('Metrics'!$C$9),ISNUMBER(D69),D69&lt;='Metrics'!$C$9,NOT(AND(ISNUMBER(S69),S69&lt;='Metrics'!$C$9,T69&lt;&gt;""))),ISNUMBER(J69),J69&lt;='Metrics'!$C$9,OR(L69="",L69&gt;'Metrics'!$C$9)),1,0))</x:f>
      </x:c>
      <x:c r="AC69" s="14" t="str">
        <x:f>IF(Y69=1,MAX(0,'Metrics'!$C$9-D69),"")</x:f>
      </x:c>
      <x:c r="AD69" s="14" t="str">
        <x:f>IF(AB69=1,MAX(0,'Metrics'!$C$9-J69),"")</x:f>
      </x:c>
      <x:c r="AE69" s="14" t="str">
        <x:f>IF(A69="","",IF(OR(COUNTIF($A$8:$A$207,A69)&gt;1,B69="",C69="",NOT(ISNUMBER(D69)),AND(E69&lt;&gt;"",NOT(ISNUMBER(F69))),AND(G69&lt;&gt;"",OR(E69="",NOT(ISNUMBER(H69)))),AND(J69&lt;&gt;"",I69=""),AND(L69&lt;&gt;"",OR(J69="",NOT(ISNUMBER(M69)))),AND(S69&lt;&gt;"",OR(T69="",NOT(ISNUMBER(U69)))),AND(P69&lt;&gt;"",O69=""),AND(OR(P69="Accepted",P69="Declined"),Q69=""),AND(R69&lt;&gt;"",P69&lt;&gt;"Accepted"),AND(ISNUMBER(F69),F69&lt;0),AND(ISNUMBER(M69),M69&lt;0),AND(ISNUMBER(U69),U69&lt;0),AND(D69&lt;&gt;"",NOT(ISNUMBER(D69))),AND(E69&lt;&gt;"",NOT(ISNUMBER(E69))),AND(G69&lt;&gt;"",NOT(ISNUMBER(G69))),AND(H69&lt;&gt;"",NOT(ISNUMBER(H69))),AND(I69&lt;&gt;"",NOT(ISNUMBER(I69))),AND(J69&lt;&gt;"",NOT(ISNUMBER(J69))),AND(L69&lt;&gt;"",NOT(ISNUMBER(L69))),AND(N69&lt;&gt;"",NOT(ISNUMBER(N69))),AND(O69&lt;&gt;"",NOT(ISNUMBER(O69))),AND(Q69&lt;&gt;"",NOT(ISNUMBER(Q69))),AND(R69&lt;&gt;"",NOT(ISNUMBER(R69))),AND(S69&lt;&gt;"",NOT(ISNUMBER(S69))),AND(ISNUMBER(E69),ISNUMBER(D69),E69&lt;D69),AND(ISNUMBER(G69),ISNUMBER(E69),G69&lt;E69),AND(ISNUMBER(H69),ISNUMBER(G69),H69&lt;G69),AND(ISNUMBER(I69),ISNUMBER(G69),I69&lt;G69),AND(ISNUMBER(J69),ISNUMBER(I69),J69&lt;I69),AND(ISNUMBER(L69),ISNUMBER(J69),L69&lt;J69),AND(ISNUMBER(Q69),ISNUMBER(O69),Q69&lt;O69),AND(ISNUMBER(R69),ISNUMBER(Q69),R69&lt;Q69)),1,0))</x:f>
      </x:c>
      <x:c r="AF69" s="14" t="str">
        <x:f>IF(A69="","",IF(AND(ISNUMBER(S69),S69&lt;='Metrics'!$C$9,T69&lt;&gt;""),1,0))</x:f>
      </x:c>
    </x:row>
    <x:row r="70" ht="24" customHeight="1">
      <x:c r="A70" s="10"/>
      <x:c r="B70" s="10"/>
      <x:c r="C70" s="10"/>
      <x:c r="D70" s="12"/>
      <x:c r="E70" s="12"/>
      <x:c r="F70" s="13"/>
      <x:c r="G70" s="12"/>
      <x:c r="H70" s="12"/>
      <x:c r="I70" s="12"/>
      <x:c r="J70" s="12"/>
      <x:c r="K70" s="13"/>
      <x:c r="L70" s="12"/>
      <x:c r="M70" s="13"/>
      <x:c r="N70" s="12"/>
      <x:c r="O70" s="12"/>
      <x:c r="P70" s="10"/>
      <x:c r="Q70" s="12"/>
      <x:c r="R70" s="12"/>
      <x:c r="S70" s="12"/>
      <x:c r="T70" s="10"/>
      <x:c r="U70" s="13"/>
      <x:c r="V70" s="14" t="str">
        <x:f>IF(A70="","",IF(AND('Metrics'!$C$6&lt;&gt;"",C70='Metrics'!$C$6,ISNUMBER(D70),ISNUMBER('Metrics'!$C$7),ISNUMBER('Metrics'!$C$8),D70&gt;='Metrics'!$C$7,D70&lt;='Metrics'!$C$8),1,0))</x:f>
      </x:c>
      <x:c r="W70" s="14" t="str">
        <x:f>IF(A70="","",IF(AND(V70=1,ISNUMBER(G70),G70&lt;='Metrics'!$C$9,ISNUMBER(H70),H70&lt;='Metrics'!$C$9),1,0))</x:f>
      </x:c>
      <x:c r="X70" s="14" t="str">
        <x:f>IF(A70="","",IF(COUNTIFS('Your interviews'!$B$8:$B$307,A70,'Your interviews'!$E$8:$E$307,"Completed",'Your interviews'!$D$8:$D$307,"&lt;="&amp;'Metrics'!$C$9)&gt;0,1,0))</x:f>
      </x:c>
      <x:c r="Y70" s="14" t="str">
        <x:f>IF(A70="","",IF(AND(AND('Metrics'!$C$6&lt;&gt;"",C70='Metrics'!$C$6,ISNUMBER('Metrics'!$C$9),ISNUMBER(D70),D70&lt;='Metrics'!$C$9,NOT(AND(ISNUMBER(S70),S70&lt;='Metrics'!$C$9,T70&lt;&gt;""))),OR(E70="",E70&gt;'Metrics'!$C$9)),1,0))</x:f>
      </x:c>
      <x:c r="Z70" s="14" t="str">
        <x:f>IF(A70="","",IF(AND(AND('Metrics'!$C$6&lt;&gt;"",C70='Metrics'!$C$6,ISNUMBER('Metrics'!$C$9),ISNUMBER(D70),D70&lt;='Metrics'!$C$9,NOT(AND(ISNUMBER(S70),S70&lt;='Metrics'!$C$9,T70&lt;&gt;""))),ISNUMBER(G70),G70&lt;='Metrics'!$C$9,OR(I70="",I70&gt;'Metrics'!$C$9)),1,0))</x:f>
      </x:c>
      <x:c r="AA70" s="14" t="str">
        <x:f>IF(A70="","",IF(AND(AND('Metrics'!$C$6&lt;&gt;"",C70='Metrics'!$C$6,ISNUMBER('Metrics'!$C$9),ISNUMBER(D70),D70&lt;='Metrics'!$C$9,NOT(AND(ISNUMBER(S70),S70&lt;='Metrics'!$C$9,T70&lt;&gt;""))),ISNUMBER(I70),I70&lt;='Metrics'!$C$9,OR(J70="",J70&gt;'Metrics'!$C$9)),1,0))</x:f>
      </x:c>
      <x:c r="AB70" s="14" t="str">
        <x:f>IF(A70="","",IF(AND(AND('Metrics'!$C$6&lt;&gt;"",C70='Metrics'!$C$6,ISNUMBER('Metrics'!$C$9),ISNUMBER(D70),D70&lt;='Metrics'!$C$9,NOT(AND(ISNUMBER(S70),S70&lt;='Metrics'!$C$9,T70&lt;&gt;""))),ISNUMBER(J70),J70&lt;='Metrics'!$C$9,OR(L70="",L70&gt;'Metrics'!$C$9)),1,0))</x:f>
      </x:c>
      <x:c r="AC70" s="14" t="str">
        <x:f>IF(Y70=1,MAX(0,'Metrics'!$C$9-D70),"")</x:f>
      </x:c>
      <x:c r="AD70" s="14" t="str">
        <x:f>IF(AB70=1,MAX(0,'Metrics'!$C$9-J70),"")</x:f>
      </x:c>
      <x:c r="AE70" s="14" t="str">
        <x:f>IF(A70="","",IF(OR(COUNTIF($A$8:$A$207,A70)&gt;1,B70="",C70="",NOT(ISNUMBER(D70)),AND(E70&lt;&gt;"",NOT(ISNUMBER(F70))),AND(G70&lt;&gt;"",OR(E70="",NOT(ISNUMBER(H70)))),AND(J70&lt;&gt;"",I70=""),AND(L70&lt;&gt;"",OR(J70="",NOT(ISNUMBER(M70)))),AND(S70&lt;&gt;"",OR(T70="",NOT(ISNUMBER(U70)))),AND(P70&lt;&gt;"",O70=""),AND(OR(P70="Accepted",P70="Declined"),Q70=""),AND(R70&lt;&gt;"",P70&lt;&gt;"Accepted"),AND(ISNUMBER(F70),F70&lt;0),AND(ISNUMBER(M70),M70&lt;0),AND(ISNUMBER(U70),U70&lt;0),AND(D70&lt;&gt;"",NOT(ISNUMBER(D70))),AND(E70&lt;&gt;"",NOT(ISNUMBER(E70))),AND(G70&lt;&gt;"",NOT(ISNUMBER(G70))),AND(H70&lt;&gt;"",NOT(ISNUMBER(H70))),AND(I70&lt;&gt;"",NOT(ISNUMBER(I70))),AND(J70&lt;&gt;"",NOT(ISNUMBER(J70))),AND(L70&lt;&gt;"",NOT(ISNUMBER(L70))),AND(N70&lt;&gt;"",NOT(ISNUMBER(N70))),AND(O70&lt;&gt;"",NOT(ISNUMBER(O70))),AND(Q70&lt;&gt;"",NOT(ISNUMBER(Q70))),AND(R70&lt;&gt;"",NOT(ISNUMBER(R70))),AND(S70&lt;&gt;"",NOT(ISNUMBER(S70))),AND(ISNUMBER(E70),ISNUMBER(D70),E70&lt;D70),AND(ISNUMBER(G70),ISNUMBER(E70),G70&lt;E70),AND(ISNUMBER(H70),ISNUMBER(G70),H70&lt;G70),AND(ISNUMBER(I70),ISNUMBER(G70),I70&lt;G70),AND(ISNUMBER(J70),ISNUMBER(I70),J70&lt;I70),AND(ISNUMBER(L70),ISNUMBER(J70),L70&lt;J70),AND(ISNUMBER(Q70),ISNUMBER(O70),Q70&lt;O70),AND(ISNUMBER(R70),ISNUMBER(Q70),R70&lt;Q70)),1,0))</x:f>
      </x:c>
      <x:c r="AF70" s="14" t="str">
        <x:f>IF(A70="","",IF(AND(ISNUMBER(S70),S70&lt;='Metrics'!$C$9,T70&lt;&gt;""),1,0))</x:f>
      </x:c>
    </x:row>
    <x:row r="71" ht="24" customHeight="1">
      <x:c r="A71" s="10"/>
      <x:c r="B71" s="10"/>
      <x:c r="C71" s="10"/>
      <x:c r="D71" s="12"/>
      <x:c r="E71" s="12"/>
      <x:c r="F71" s="13"/>
      <x:c r="G71" s="12"/>
      <x:c r="H71" s="12"/>
      <x:c r="I71" s="12"/>
      <x:c r="J71" s="12"/>
      <x:c r="K71" s="13"/>
      <x:c r="L71" s="12"/>
      <x:c r="M71" s="13"/>
      <x:c r="N71" s="12"/>
      <x:c r="O71" s="12"/>
      <x:c r="P71" s="10"/>
      <x:c r="Q71" s="12"/>
      <x:c r="R71" s="12"/>
      <x:c r="S71" s="12"/>
      <x:c r="T71" s="10"/>
      <x:c r="U71" s="13"/>
      <x:c r="V71" s="14" t="str">
        <x:f>IF(A71="","",IF(AND('Metrics'!$C$6&lt;&gt;"",C71='Metrics'!$C$6,ISNUMBER(D71),ISNUMBER('Metrics'!$C$7),ISNUMBER('Metrics'!$C$8),D71&gt;='Metrics'!$C$7,D71&lt;='Metrics'!$C$8),1,0))</x:f>
      </x:c>
      <x:c r="W71" s="14" t="str">
        <x:f>IF(A71="","",IF(AND(V71=1,ISNUMBER(G71),G71&lt;='Metrics'!$C$9,ISNUMBER(H71),H71&lt;='Metrics'!$C$9),1,0))</x:f>
      </x:c>
      <x:c r="X71" s="14" t="str">
        <x:f>IF(A71="","",IF(COUNTIFS('Your interviews'!$B$8:$B$307,A71,'Your interviews'!$E$8:$E$307,"Completed",'Your interviews'!$D$8:$D$307,"&lt;="&amp;'Metrics'!$C$9)&gt;0,1,0))</x:f>
      </x:c>
      <x:c r="Y71" s="14" t="str">
        <x:f>IF(A71="","",IF(AND(AND('Metrics'!$C$6&lt;&gt;"",C71='Metrics'!$C$6,ISNUMBER('Metrics'!$C$9),ISNUMBER(D71),D71&lt;='Metrics'!$C$9,NOT(AND(ISNUMBER(S71),S71&lt;='Metrics'!$C$9,T71&lt;&gt;""))),OR(E71="",E71&gt;'Metrics'!$C$9)),1,0))</x:f>
      </x:c>
      <x:c r="Z71" s="14" t="str">
        <x:f>IF(A71="","",IF(AND(AND('Metrics'!$C$6&lt;&gt;"",C71='Metrics'!$C$6,ISNUMBER('Metrics'!$C$9),ISNUMBER(D71),D71&lt;='Metrics'!$C$9,NOT(AND(ISNUMBER(S71),S71&lt;='Metrics'!$C$9,T71&lt;&gt;""))),ISNUMBER(G71),G71&lt;='Metrics'!$C$9,OR(I71="",I71&gt;'Metrics'!$C$9)),1,0))</x:f>
      </x:c>
      <x:c r="AA71" s="14" t="str">
        <x:f>IF(A71="","",IF(AND(AND('Metrics'!$C$6&lt;&gt;"",C71='Metrics'!$C$6,ISNUMBER('Metrics'!$C$9),ISNUMBER(D71),D71&lt;='Metrics'!$C$9,NOT(AND(ISNUMBER(S71),S71&lt;='Metrics'!$C$9,T71&lt;&gt;""))),ISNUMBER(I71),I71&lt;='Metrics'!$C$9,OR(J71="",J71&gt;'Metrics'!$C$9)),1,0))</x:f>
      </x:c>
      <x:c r="AB71" s="14" t="str">
        <x:f>IF(A71="","",IF(AND(AND('Metrics'!$C$6&lt;&gt;"",C71='Metrics'!$C$6,ISNUMBER('Metrics'!$C$9),ISNUMBER(D71),D71&lt;='Metrics'!$C$9,NOT(AND(ISNUMBER(S71),S71&lt;='Metrics'!$C$9,T71&lt;&gt;""))),ISNUMBER(J71),J71&lt;='Metrics'!$C$9,OR(L71="",L71&gt;'Metrics'!$C$9)),1,0))</x:f>
      </x:c>
      <x:c r="AC71" s="14" t="str">
        <x:f>IF(Y71=1,MAX(0,'Metrics'!$C$9-D71),"")</x:f>
      </x:c>
      <x:c r="AD71" s="14" t="str">
        <x:f>IF(AB71=1,MAX(0,'Metrics'!$C$9-J71),"")</x:f>
      </x:c>
      <x:c r="AE71" s="14" t="str">
        <x:f>IF(A71="","",IF(OR(COUNTIF($A$8:$A$207,A71)&gt;1,B71="",C71="",NOT(ISNUMBER(D71)),AND(E71&lt;&gt;"",NOT(ISNUMBER(F71))),AND(G71&lt;&gt;"",OR(E71="",NOT(ISNUMBER(H71)))),AND(J71&lt;&gt;"",I71=""),AND(L71&lt;&gt;"",OR(J71="",NOT(ISNUMBER(M71)))),AND(S71&lt;&gt;"",OR(T71="",NOT(ISNUMBER(U71)))),AND(P71&lt;&gt;"",O71=""),AND(OR(P71="Accepted",P71="Declined"),Q71=""),AND(R71&lt;&gt;"",P71&lt;&gt;"Accepted"),AND(ISNUMBER(F71),F71&lt;0),AND(ISNUMBER(M71),M71&lt;0),AND(ISNUMBER(U71),U71&lt;0),AND(D71&lt;&gt;"",NOT(ISNUMBER(D71))),AND(E71&lt;&gt;"",NOT(ISNUMBER(E71))),AND(G71&lt;&gt;"",NOT(ISNUMBER(G71))),AND(H71&lt;&gt;"",NOT(ISNUMBER(H71))),AND(I71&lt;&gt;"",NOT(ISNUMBER(I71))),AND(J71&lt;&gt;"",NOT(ISNUMBER(J71))),AND(L71&lt;&gt;"",NOT(ISNUMBER(L71))),AND(N71&lt;&gt;"",NOT(ISNUMBER(N71))),AND(O71&lt;&gt;"",NOT(ISNUMBER(O71))),AND(Q71&lt;&gt;"",NOT(ISNUMBER(Q71))),AND(R71&lt;&gt;"",NOT(ISNUMBER(R71))),AND(S71&lt;&gt;"",NOT(ISNUMBER(S71))),AND(ISNUMBER(E71),ISNUMBER(D71),E71&lt;D71),AND(ISNUMBER(G71),ISNUMBER(E71),G71&lt;E71),AND(ISNUMBER(H71),ISNUMBER(G71),H71&lt;G71),AND(ISNUMBER(I71),ISNUMBER(G71),I71&lt;G71),AND(ISNUMBER(J71),ISNUMBER(I71),J71&lt;I71),AND(ISNUMBER(L71),ISNUMBER(J71),L71&lt;J71),AND(ISNUMBER(Q71),ISNUMBER(O71),Q71&lt;O71),AND(ISNUMBER(R71),ISNUMBER(Q71),R71&lt;Q71)),1,0))</x:f>
      </x:c>
      <x:c r="AF71" s="14" t="str">
        <x:f>IF(A71="","",IF(AND(ISNUMBER(S71),S71&lt;='Metrics'!$C$9,T71&lt;&gt;""),1,0))</x:f>
      </x:c>
    </x:row>
    <x:row r="72" ht="24" customHeight="1">
      <x:c r="A72" s="10"/>
      <x:c r="B72" s="10"/>
      <x:c r="C72" s="10"/>
      <x:c r="D72" s="12"/>
      <x:c r="E72" s="12"/>
      <x:c r="F72" s="13"/>
      <x:c r="G72" s="12"/>
      <x:c r="H72" s="12"/>
      <x:c r="I72" s="12"/>
      <x:c r="J72" s="12"/>
      <x:c r="K72" s="13"/>
      <x:c r="L72" s="12"/>
      <x:c r="M72" s="13"/>
      <x:c r="N72" s="12"/>
      <x:c r="O72" s="12"/>
      <x:c r="P72" s="10"/>
      <x:c r="Q72" s="12"/>
      <x:c r="R72" s="12"/>
      <x:c r="S72" s="12"/>
      <x:c r="T72" s="10"/>
      <x:c r="U72" s="13"/>
      <x:c r="V72" s="14" t="str">
        <x:f>IF(A72="","",IF(AND('Metrics'!$C$6&lt;&gt;"",C72='Metrics'!$C$6,ISNUMBER(D72),ISNUMBER('Metrics'!$C$7),ISNUMBER('Metrics'!$C$8),D72&gt;='Metrics'!$C$7,D72&lt;='Metrics'!$C$8),1,0))</x:f>
      </x:c>
      <x:c r="W72" s="14" t="str">
        <x:f>IF(A72="","",IF(AND(V72=1,ISNUMBER(G72),G72&lt;='Metrics'!$C$9,ISNUMBER(H72),H72&lt;='Metrics'!$C$9),1,0))</x:f>
      </x:c>
      <x:c r="X72" s="14" t="str">
        <x:f>IF(A72="","",IF(COUNTIFS('Your interviews'!$B$8:$B$307,A72,'Your interviews'!$E$8:$E$307,"Completed",'Your interviews'!$D$8:$D$307,"&lt;="&amp;'Metrics'!$C$9)&gt;0,1,0))</x:f>
      </x:c>
      <x:c r="Y72" s="14" t="str">
        <x:f>IF(A72="","",IF(AND(AND('Metrics'!$C$6&lt;&gt;"",C72='Metrics'!$C$6,ISNUMBER('Metrics'!$C$9),ISNUMBER(D72),D72&lt;='Metrics'!$C$9,NOT(AND(ISNUMBER(S72),S72&lt;='Metrics'!$C$9,T72&lt;&gt;""))),OR(E72="",E72&gt;'Metrics'!$C$9)),1,0))</x:f>
      </x:c>
      <x:c r="Z72" s="14" t="str">
        <x:f>IF(A72="","",IF(AND(AND('Metrics'!$C$6&lt;&gt;"",C72='Metrics'!$C$6,ISNUMBER('Metrics'!$C$9),ISNUMBER(D72),D72&lt;='Metrics'!$C$9,NOT(AND(ISNUMBER(S72),S72&lt;='Metrics'!$C$9,T72&lt;&gt;""))),ISNUMBER(G72),G72&lt;='Metrics'!$C$9,OR(I72="",I72&gt;'Metrics'!$C$9)),1,0))</x:f>
      </x:c>
      <x:c r="AA72" s="14" t="str">
        <x:f>IF(A72="","",IF(AND(AND('Metrics'!$C$6&lt;&gt;"",C72='Metrics'!$C$6,ISNUMBER('Metrics'!$C$9),ISNUMBER(D72),D72&lt;='Metrics'!$C$9,NOT(AND(ISNUMBER(S72),S72&lt;='Metrics'!$C$9,T72&lt;&gt;""))),ISNUMBER(I72),I72&lt;='Metrics'!$C$9,OR(J72="",J72&gt;'Metrics'!$C$9)),1,0))</x:f>
      </x:c>
      <x:c r="AB72" s="14" t="str">
        <x:f>IF(A72="","",IF(AND(AND('Metrics'!$C$6&lt;&gt;"",C72='Metrics'!$C$6,ISNUMBER('Metrics'!$C$9),ISNUMBER(D72),D72&lt;='Metrics'!$C$9,NOT(AND(ISNUMBER(S72),S72&lt;='Metrics'!$C$9,T72&lt;&gt;""))),ISNUMBER(J72),J72&lt;='Metrics'!$C$9,OR(L72="",L72&gt;'Metrics'!$C$9)),1,0))</x:f>
      </x:c>
      <x:c r="AC72" s="14" t="str">
        <x:f>IF(Y72=1,MAX(0,'Metrics'!$C$9-D72),"")</x:f>
      </x:c>
      <x:c r="AD72" s="14" t="str">
        <x:f>IF(AB72=1,MAX(0,'Metrics'!$C$9-J72),"")</x:f>
      </x:c>
      <x:c r="AE72" s="14" t="str">
        <x:f>IF(A72="","",IF(OR(COUNTIF($A$8:$A$207,A72)&gt;1,B72="",C72="",NOT(ISNUMBER(D72)),AND(E72&lt;&gt;"",NOT(ISNUMBER(F72))),AND(G72&lt;&gt;"",OR(E72="",NOT(ISNUMBER(H72)))),AND(J72&lt;&gt;"",I72=""),AND(L72&lt;&gt;"",OR(J72="",NOT(ISNUMBER(M72)))),AND(S72&lt;&gt;"",OR(T72="",NOT(ISNUMBER(U72)))),AND(P72&lt;&gt;"",O72=""),AND(OR(P72="Accepted",P72="Declined"),Q72=""),AND(R72&lt;&gt;"",P72&lt;&gt;"Accepted"),AND(ISNUMBER(F72),F72&lt;0),AND(ISNUMBER(M72),M72&lt;0),AND(ISNUMBER(U72),U72&lt;0),AND(D72&lt;&gt;"",NOT(ISNUMBER(D72))),AND(E72&lt;&gt;"",NOT(ISNUMBER(E72))),AND(G72&lt;&gt;"",NOT(ISNUMBER(G72))),AND(H72&lt;&gt;"",NOT(ISNUMBER(H72))),AND(I72&lt;&gt;"",NOT(ISNUMBER(I72))),AND(J72&lt;&gt;"",NOT(ISNUMBER(J72))),AND(L72&lt;&gt;"",NOT(ISNUMBER(L72))),AND(N72&lt;&gt;"",NOT(ISNUMBER(N72))),AND(O72&lt;&gt;"",NOT(ISNUMBER(O72))),AND(Q72&lt;&gt;"",NOT(ISNUMBER(Q72))),AND(R72&lt;&gt;"",NOT(ISNUMBER(R72))),AND(S72&lt;&gt;"",NOT(ISNUMBER(S72))),AND(ISNUMBER(E72),ISNUMBER(D72),E72&lt;D72),AND(ISNUMBER(G72),ISNUMBER(E72),G72&lt;E72),AND(ISNUMBER(H72),ISNUMBER(G72),H72&lt;G72),AND(ISNUMBER(I72),ISNUMBER(G72),I72&lt;G72),AND(ISNUMBER(J72),ISNUMBER(I72),J72&lt;I72),AND(ISNUMBER(L72),ISNUMBER(J72),L72&lt;J72),AND(ISNUMBER(Q72),ISNUMBER(O72),Q72&lt;O72),AND(ISNUMBER(R72),ISNUMBER(Q72),R72&lt;Q72)),1,0))</x:f>
      </x:c>
      <x:c r="AF72" s="14" t="str">
        <x:f>IF(A72="","",IF(AND(ISNUMBER(S72),S72&lt;='Metrics'!$C$9,T72&lt;&gt;""),1,0))</x:f>
      </x:c>
    </x:row>
    <x:row r="73" ht="24" customHeight="1">
      <x:c r="A73" s="10"/>
      <x:c r="B73" s="10"/>
      <x:c r="C73" s="10"/>
      <x:c r="D73" s="12"/>
      <x:c r="E73" s="12"/>
      <x:c r="F73" s="13"/>
      <x:c r="G73" s="12"/>
      <x:c r="H73" s="12"/>
      <x:c r="I73" s="12"/>
      <x:c r="J73" s="12"/>
      <x:c r="K73" s="13"/>
      <x:c r="L73" s="12"/>
      <x:c r="M73" s="13"/>
      <x:c r="N73" s="12"/>
      <x:c r="O73" s="12"/>
      <x:c r="P73" s="10"/>
      <x:c r="Q73" s="12"/>
      <x:c r="R73" s="12"/>
      <x:c r="S73" s="12"/>
      <x:c r="T73" s="10"/>
      <x:c r="U73" s="13"/>
      <x:c r="V73" s="14" t="str">
        <x:f>IF(A73="","",IF(AND('Metrics'!$C$6&lt;&gt;"",C73='Metrics'!$C$6,ISNUMBER(D73),ISNUMBER('Metrics'!$C$7),ISNUMBER('Metrics'!$C$8),D73&gt;='Metrics'!$C$7,D73&lt;='Metrics'!$C$8),1,0))</x:f>
      </x:c>
      <x:c r="W73" s="14" t="str">
        <x:f>IF(A73="","",IF(AND(V73=1,ISNUMBER(G73),G73&lt;='Metrics'!$C$9,ISNUMBER(H73),H73&lt;='Metrics'!$C$9),1,0))</x:f>
      </x:c>
      <x:c r="X73" s="14" t="str">
        <x:f>IF(A73="","",IF(COUNTIFS('Your interviews'!$B$8:$B$307,A73,'Your interviews'!$E$8:$E$307,"Completed",'Your interviews'!$D$8:$D$307,"&lt;="&amp;'Metrics'!$C$9)&gt;0,1,0))</x:f>
      </x:c>
      <x:c r="Y73" s="14" t="str">
        <x:f>IF(A73="","",IF(AND(AND('Metrics'!$C$6&lt;&gt;"",C73='Metrics'!$C$6,ISNUMBER('Metrics'!$C$9),ISNUMBER(D73),D73&lt;='Metrics'!$C$9,NOT(AND(ISNUMBER(S73),S73&lt;='Metrics'!$C$9,T73&lt;&gt;""))),OR(E73="",E73&gt;'Metrics'!$C$9)),1,0))</x:f>
      </x:c>
      <x:c r="Z73" s="14" t="str">
        <x:f>IF(A73="","",IF(AND(AND('Metrics'!$C$6&lt;&gt;"",C73='Metrics'!$C$6,ISNUMBER('Metrics'!$C$9),ISNUMBER(D73),D73&lt;='Metrics'!$C$9,NOT(AND(ISNUMBER(S73),S73&lt;='Metrics'!$C$9,T73&lt;&gt;""))),ISNUMBER(G73),G73&lt;='Metrics'!$C$9,OR(I73="",I73&gt;'Metrics'!$C$9)),1,0))</x:f>
      </x:c>
      <x:c r="AA73" s="14" t="str">
        <x:f>IF(A73="","",IF(AND(AND('Metrics'!$C$6&lt;&gt;"",C73='Metrics'!$C$6,ISNUMBER('Metrics'!$C$9),ISNUMBER(D73),D73&lt;='Metrics'!$C$9,NOT(AND(ISNUMBER(S73),S73&lt;='Metrics'!$C$9,T73&lt;&gt;""))),ISNUMBER(I73),I73&lt;='Metrics'!$C$9,OR(J73="",J73&gt;'Metrics'!$C$9)),1,0))</x:f>
      </x:c>
      <x:c r="AB73" s="14" t="str">
        <x:f>IF(A73="","",IF(AND(AND('Metrics'!$C$6&lt;&gt;"",C73='Metrics'!$C$6,ISNUMBER('Metrics'!$C$9),ISNUMBER(D73),D73&lt;='Metrics'!$C$9,NOT(AND(ISNUMBER(S73),S73&lt;='Metrics'!$C$9,T73&lt;&gt;""))),ISNUMBER(J73),J73&lt;='Metrics'!$C$9,OR(L73="",L73&gt;'Metrics'!$C$9)),1,0))</x:f>
      </x:c>
      <x:c r="AC73" s="14" t="str">
        <x:f>IF(Y73=1,MAX(0,'Metrics'!$C$9-D73),"")</x:f>
      </x:c>
      <x:c r="AD73" s="14" t="str">
        <x:f>IF(AB73=1,MAX(0,'Metrics'!$C$9-J73),"")</x:f>
      </x:c>
      <x:c r="AE73" s="14" t="str">
        <x:f>IF(A73="","",IF(OR(COUNTIF($A$8:$A$207,A73)&gt;1,B73="",C73="",NOT(ISNUMBER(D73)),AND(E73&lt;&gt;"",NOT(ISNUMBER(F73))),AND(G73&lt;&gt;"",OR(E73="",NOT(ISNUMBER(H73)))),AND(J73&lt;&gt;"",I73=""),AND(L73&lt;&gt;"",OR(J73="",NOT(ISNUMBER(M73)))),AND(S73&lt;&gt;"",OR(T73="",NOT(ISNUMBER(U73)))),AND(P73&lt;&gt;"",O73=""),AND(OR(P73="Accepted",P73="Declined"),Q73=""),AND(R73&lt;&gt;"",P73&lt;&gt;"Accepted"),AND(ISNUMBER(F73),F73&lt;0),AND(ISNUMBER(M73),M73&lt;0),AND(ISNUMBER(U73),U73&lt;0),AND(D73&lt;&gt;"",NOT(ISNUMBER(D73))),AND(E73&lt;&gt;"",NOT(ISNUMBER(E73))),AND(G73&lt;&gt;"",NOT(ISNUMBER(G73))),AND(H73&lt;&gt;"",NOT(ISNUMBER(H73))),AND(I73&lt;&gt;"",NOT(ISNUMBER(I73))),AND(J73&lt;&gt;"",NOT(ISNUMBER(J73))),AND(L73&lt;&gt;"",NOT(ISNUMBER(L73))),AND(N73&lt;&gt;"",NOT(ISNUMBER(N73))),AND(O73&lt;&gt;"",NOT(ISNUMBER(O73))),AND(Q73&lt;&gt;"",NOT(ISNUMBER(Q73))),AND(R73&lt;&gt;"",NOT(ISNUMBER(R73))),AND(S73&lt;&gt;"",NOT(ISNUMBER(S73))),AND(ISNUMBER(E73),ISNUMBER(D73),E73&lt;D73),AND(ISNUMBER(G73),ISNUMBER(E73),G73&lt;E73),AND(ISNUMBER(H73),ISNUMBER(G73),H73&lt;G73),AND(ISNUMBER(I73),ISNUMBER(G73),I73&lt;G73),AND(ISNUMBER(J73),ISNUMBER(I73),J73&lt;I73),AND(ISNUMBER(L73),ISNUMBER(J73),L73&lt;J73),AND(ISNUMBER(Q73),ISNUMBER(O73),Q73&lt;O73),AND(ISNUMBER(R73),ISNUMBER(Q73),R73&lt;Q73)),1,0))</x:f>
      </x:c>
      <x:c r="AF73" s="14" t="str">
        <x:f>IF(A73="","",IF(AND(ISNUMBER(S73),S73&lt;='Metrics'!$C$9,T73&lt;&gt;""),1,0))</x:f>
      </x:c>
    </x:row>
    <x:row r="74" ht="24" customHeight="1">
      <x:c r="A74" s="10"/>
      <x:c r="B74" s="10"/>
      <x:c r="C74" s="10"/>
      <x:c r="D74" s="12"/>
      <x:c r="E74" s="12"/>
      <x:c r="F74" s="13"/>
      <x:c r="G74" s="12"/>
      <x:c r="H74" s="12"/>
      <x:c r="I74" s="12"/>
      <x:c r="J74" s="12"/>
      <x:c r="K74" s="13"/>
      <x:c r="L74" s="12"/>
      <x:c r="M74" s="13"/>
      <x:c r="N74" s="12"/>
      <x:c r="O74" s="12"/>
      <x:c r="P74" s="10"/>
      <x:c r="Q74" s="12"/>
      <x:c r="R74" s="12"/>
      <x:c r="S74" s="12"/>
      <x:c r="T74" s="10"/>
      <x:c r="U74" s="13"/>
      <x:c r="V74" s="14" t="str">
        <x:f>IF(A74="","",IF(AND('Metrics'!$C$6&lt;&gt;"",C74='Metrics'!$C$6,ISNUMBER(D74),ISNUMBER('Metrics'!$C$7),ISNUMBER('Metrics'!$C$8),D74&gt;='Metrics'!$C$7,D74&lt;='Metrics'!$C$8),1,0))</x:f>
      </x:c>
      <x:c r="W74" s="14" t="str">
        <x:f>IF(A74="","",IF(AND(V74=1,ISNUMBER(G74),G74&lt;='Metrics'!$C$9,ISNUMBER(H74),H74&lt;='Metrics'!$C$9),1,0))</x:f>
      </x:c>
      <x:c r="X74" s="14" t="str">
        <x:f>IF(A74="","",IF(COUNTIFS('Your interviews'!$B$8:$B$307,A74,'Your interviews'!$E$8:$E$307,"Completed",'Your interviews'!$D$8:$D$307,"&lt;="&amp;'Metrics'!$C$9)&gt;0,1,0))</x:f>
      </x:c>
      <x:c r="Y74" s="14" t="str">
        <x:f>IF(A74="","",IF(AND(AND('Metrics'!$C$6&lt;&gt;"",C74='Metrics'!$C$6,ISNUMBER('Metrics'!$C$9),ISNUMBER(D74),D74&lt;='Metrics'!$C$9,NOT(AND(ISNUMBER(S74),S74&lt;='Metrics'!$C$9,T74&lt;&gt;""))),OR(E74="",E74&gt;'Metrics'!$C$9)),1,0))</x:f>
      </x:c>
      <x:c r="Z74" s="14" t="str">
        <x:f>IF(A74="","",IF(AND(AND('Metrics'!$C$6&lt;&gt;"",C74='Metrics'!$C$6,ISNUMBER('Metrics'!$C$9),ISNUMBER(D74),D74&lt;='Metrics'!$C$9,NOT(AND(ISNUMBER(S74),S74&lt;='Metrics'!$C$9,T74&lt;&gt;""))),ISNUMBER(G74),G74&lt;='Metrics'!$C$9,OR(I74="",I74&gt;'Metrics'!$C$9)),1,0))</x:f>
      </x:c>
      <x:c r="AA74" s="14" t="str">
        <x:f>IF(A74="","",IF(AND(AND('Metrics'!$C$6&lt;&gt;"",C74='Metrics'!$C$6,ISNUMBER('Metrics'!$C$9),ISNUMBER(D74),D74&lt;='Metrics'!$C$9,NOT(AND(ISNUMBER(S74),S74&lt;='Metrics'!$C$9,T74&lt;&gt;""))),ISNUMBER(I74),I74&lt;='Metrics'!$C$9,OR(J74="",J74&gt;'Metrics'!$C$9)),1,0))</x:f>
      </x:c>
      <x:c r="AB74" s="14" t="str">
        <x:f>IF(A74="","",IF(AND(AND('Metrics'!$C$6&lt;&gt;"",C74='Metrics'!$C$6,ISNUMBER('Metrics'!$C$9),ISNUMBER(D74),D74&lt;='Metrics'!$C$9,NOT(AND(ISNUMBER(S74),S74&lt;='Metrics'!$C$9,T74&lt;&gt;""))),ISNUMBER(J74),J74&lt;='Metrics'!$C$9,OR(L74="",L74&gt;'Metrics'!$C$9)),1,0))</x:f>
      </x:c>
      <x:c r="AC74" s="14" t="str">
        <x:f>IF(Y74=1,MAX(0,'Metrics'!$C$9-D74),"")</x:f>
      </x:c>
      <x:c r="AD74" s="14" t="str">
        <x:f>IF(AB74=1,MAX(0,'Metrics'!$C$9-J74),"")</x:f>
      </x:c>
      <x:c r="AE74" s="14" t="str">
        <x:f>IF(A74="","",IF(OR(COUNTIF($A$8:$A$207,A74)&gt;1,B74="",C74="",NOT(ISNUMBER(D74)),AND(E74&lt;&gt;"",NOT(ISNUMBER(F74))),AND(G74&lt;&gt;"",OR(E74="",NOT(ISNUMBER(H74)))),AND(J74&lt;&gt;"",I74=""),AND(L74&lt;&gt;"",OR(J74="",NOT(ISNUMBER(M74)))),AND(S74&lt;&gt;"",OR(T74="",NOT(ISNUMBER(U74)))),AND(P74&lt;&gt;"",O74=""),AND(OR(P74="Accepted",P74="Declined"),Q74=""),AND(R74&lt;&gt;"",P74&lt;&gt;"Accepted"),AND(ISNUMBER(F74),F74&lt;0),AND(ISNUMBER(M74),M74&lt;0),AND(ISNUMBER(U74),U74&lt;0),AND(D74&lt;&gt;"",NOT(ISNUMBER(D74))),AND(E74&lt;&gt;"",NOT(ISNUMBER(E74))),AND(G74&lt;&gt;"",NOT(ISNUMBER(G74))),AND(H74&lt;&gt;"",NOT(ISNUMBER(H74))),AND(I74&lt;&gt;"",NOT(ISNUMBER(I74))),AND(J74&lt;&gt;"",NOT(ISNUMBER(J74))),AND(L74&lt;&gt;"",NOT(ISNUMBER(L74))),AND(N74&lt;&gt;"",NOT(ISNUMBER(N74))),AND(O74&lt;&gt;"",NOT(ISNUMBER(O74))),AND(Q74&lt;&gt;"",NOT(ISNUMBER(Q74))),AND(R74&lt;&gt;"",NOT(ISNUMBER(R74))),AND(S74&lt;&gt;"",NOT(ISNUMBER(S74))),AND(ISNUMBER(E74),ISNUMBER(D74),E74&lt;D74),AND(ISNUMBER(G74),ISNUMBER(E74),G74&lt;E74),AND(ISNUMBER(H74),ISNUMBER(G74),H74&lt;G74),AND(ISNUMBER(I74),ISNUMBER(G74),I74&lt;G74),AND(ISNUMBER(J74),ISNUMBER(I74),J74&lt;I74),AND(ISNUMBER(L74),ISNUMBER(J74),L74&lt;J74),AND(ISNUMBER(Q74),ISNUMBER(O74),Q74&lt;O74),AND(ISNUMBER(R74),ISNUMBER(Q74),R74&lt;Q74)),1,0))</x:f>
      </x:c>
      <x:c r="AF74" s="14" t="str">
        <x:f>IF(A74="","",IF(AND(ISNUMBER(S74),S74&lt;='Metrics'!$C$9,T74&lt;&gt;""),1,0))</x:f>
      </x:c>
    </x:row>
    <x:row r="75" ht="24" customHeight="1">
      <x:c r="A75" s="10"/>
      <x:c r="B75" s="10"/>
      <x:c r="C75" s="10"/>
      <x:c r="D75" s="12"/>
      <x:c r="E75" s="12"/>
      <x:c r="F75" s="13"/>
      <x:c r="G75" s="12"/>
      <x:c r="H75" s="12"/>
      <x:c r="I75" s="12"/>
      <x:c r="J75" s="12"/>
      <x:c r="K75" s="13"/>
      <x:c r="L75" s="12"/>
      <x:c r="M75" s="13"/>
      <x:c r="N75" s="12"/>
      <x:c r="O75" s="12"/>
      <x:c r="P75" s="10"/>
      <x:c r="Q75" s="12"/>
      <x:c r="R75" s="12"/>
      <x:c r="S75" s="12"/>
      <x:c r="T75" s="10"/>
      <x:c r="U75" s="13"/>
      <x:c r="V75" s="14" t="str">
        <x:f>IF(A75="","",IF(AND('Metrics'!$C$6&lt;&gt;"",C75='Metrics'!$C$6,ISNUMBER(D75),ISNUMBER('Metrics'!$C$7),ISNUMBER('Metrics'!$C$8),D75&gt;='Metrics'!$C$7,D75&lt;='Metrics'!$C$8),1,0))</x:f>
      </x:c>
      <x:c r="W75" s="14" t="str">
        <x:f>IF(A75="","",IF(AND(V75=1,ISNUMBER(G75),G75&lt;='Metrics'!$C$9,ISNUMBER(H75),H75&lt;='Metrics'!$C$9),1,0))</x:f>
      </x:c>
      <x:c r="X75" s="14" t="str">
        <x:f>IF(A75="","",IF(COUNTIFS('Your interviews'!$B$8:$B$307,A75,'Your interviews'!$E$8:$E$307,"Completed",'Your interviews'!$D$8:$D$307,"&lt;="&amp;'Metrics'!$C$9)&gt;0,1,0))</x:f>
      </x:c>
      <x:c r="Y75" s="14" t="str">
        <x:f>IF(A75="","",IF(AND(AND('Metrics'!$C$6&lt;&gt;"",C75='Metrics'!$C$6,ISNUMBER('Metrics'!$C$9),ISNUMBER(D75),D75&lt;='Metrics'!$C$9,NOT(AND(ISNUMBER(S75),S75&lt;='Metrics'!$C$9,T75&lt;&gt;""))),OR(E75="",E75&gt;'Metrics'!$C$9)),1,0))</x:f>
      </x:c>
      <x:c r="Z75" s="14" t="str">
        <x:f>IF(A75="","",IF(AND(AND('Metrics'!$C$6&lt;&gt;"",C75='Metrics'!$C$6,ISNUMBER('Metrics'!$C$9),ISNUMBER(D75),D75&lt;='Metrics'!$C$9,NOT(AND(ISNUMBER(S75),S75&lt;='Metrics'!$C$9,T75&lt;&gt;""))),ISNUMBER(G75),G75&lt;='Metrics'!$C$9,OR(I75="",I75&gt;'Metrics'!$C$9)),1,0))</x:f>
      </x:c>
      <x:c r="AA75" s="14" t="str">
        <x:f>IF(A75="","",IF(AND(AND('Metrics'!$C$6&lt;&gt;"",C75='Metrics'!$C$6,ISNUMBER('Metrics'!$C$9),ISNUMBER(D75),D75&lt;='Metrics'!$C$9,NOT(AND(ISNUMBER(S75),S75&lt;='Metrics'!$C$9,T75&lt;&gt;""))),ISNUMBER(I75),I75&lt;='Metrics'!$C$9,OR(J75="",J75&gt;'Metrics'!$C$9)),1,0))</x:f>
      </x:c>
      <x:c r="AB75" s="14" t="str">
        <x:f>IF(A75="","",IF(AND(AND('Metrics'!$C$6&lt;&gt;"",C75='Metrics'!$C$6,ISNUMBER('Metrics'!$C$9),ISNUMBER(D75),D75&lt;='Metrics'!$C$9,NOT(AND(ISNUMBER(S75),S75&lt;='Metrics'!$C$9,T75&lt;&gt;""))),ISNUMBER(J75),J75&lt;='Metrics'!$C$9,OR(L75="",L75&gt;'Metrics'!$C$9)),1,0))</x:f>
      </x:c>
      <x:c r="AC75" s="14" t="str">
        <x:f>IF(Y75=1,MAX(0,'Metrics'!$C$9-D75),"")</x:f>
      </x:c>
      <x:c r="AD75" s="14" t="str">
        <x:f>IF(AB75=1,MAX(0,'Metrics'!$C$9-J75),"")</x:f>
      </x:c>
      <x:c r="AE75" s="14" t="str">
        <x:f>IF(A75="","",IF(OR(COUNTIF($A$8:$A$207,A75)&gt;1,B75="",C75="",NOT(ISNUMBER(D75)),AND(E75&lt;&gt;"",NOT(ISNUMBER(F75))),AND(G75&lt;&gt;"",OR(E75="",NOT(ISNUMBER(H75)))),AND(J75&lt;&gt;"",I75=""),AND(L75&lt;&gt;"",OR(J75="",NOT(ISNUMBER(M75)))),AND(S75&lt;&gt;"",OR(T75="",NOT(ISNUMBER(U75)))),AND(P75&lt;&gt;"",O75=""),AND(OR(P75="Accepted",P75="Declined"),Q75=""),AND(R75&lt;&gt;"",P75&lt;&gt;"Accepted"),AND(ISNUMBER(F75),F75&lt;0),AND(ISNUMBER(M75),M75&lt;0),AND(ISNUMBER(U75),U75&lt;0),AND(D75&lt;&gt;"",NOT(ISNUMBER(D75))),AND(E75&lt;&gt;"",NOT(ISNUMBER(E75))),AND(G75&lt;&gt;"",NOT(ISNUMBER(G75))),AND(H75&lt;&gt;"",NOT(ISNUMBER(H75))),AND(I75&lt;&gt;"",NOT(ISNUMBER(I75))),AND(J75&lt;&gt;"",NOT(ISNUMBER(J75))),AND(L75&lt;&gt;"",NOT(ISNUMBER(L75))),AND(N75&lt;&gt;"",NOT(ISNUMBER(N75))),AND(O75&lt;&gt;"",NOT(ISNUMBER(O75))),AND(Q75&lt;&gt;"",NOT(ISNUMBER(Q75))),AND(R75&lt;&gt;"",NOT(ISNUMBER(R75))),AND(S75&lt;&gt;"",NOT(ISNUMBER(S75))),AND(ISNUMBER(E75),ISNUMBER(D75),E75&lt;D75),AND(ISNUMBER(G75),ISNUMBER(E75),G75&lt;E75),AND(ISNUMBER(H75),ISNUMBER(G75),H75&lt;G75),AND(ISNUMBER(I75),ISNUMBER(G75),I75&lt;G75),AND(ISNUMBER(J75),ISNUMBER(I75),J75&lt;I75),AND(ISNUMBER(L75),ISNUMBER(J75),L75&lt;J75),AND(ISNUMBER(Q75),ISNUMBER(O75),Q75&lt;O75),AND(ISNUMBER(R75),ISNUMBER(Q75),R75&lt;Q75)),1,0))</x:f>
      </x:c>
      <x:c r="AF75" s="14" t="str">
        <x:f>IF(A75="","",IF(AND(ISNUMBER(S75),S75&lt;='Metrics'!$C$9,T75&lt;&gt;""),1,0))</x:f>
      </x:c>
    </x:row>
    <x:row r="76" ht="24" customHeight="1">
      <x:c r="A76" s="10"/>
      <x:c r="B76" s="10"/>
      <x:c r="C76" s="10"/>
      <x:c r="D76" s="12"/>
      <x:c r="E76" s="12"/>
      <x:c r="F76" s="13"/>
      <x:c r="G76" s="12"/>
      <x:c r="H76" s="12"/>
      <x:c r="I76" s="12"/>
      <x:c r="J76" s="12"/>
      <x:c r="K76" s="13"/>
      <x:c r="L76" s="12"/>
      <x:c r="M76" s="13"/>
      <x:c r="N76" s="12"/>
      <x:c r="O76" s="12"/>
      <x:c r="P76" s="10"/>
      <x:c r="Q76" s="12"/>
      <x:c r="R76" s="12"/>
      <x:c r="S76" s="12"/>
      <x:c r="T76" s="10"/>
      <x:c r="U76" s="13"/>
      <x:c r="V76" s="14" t="str">
        <x:f>IF(A76="","",IF(AND('Metrics'!$C$6&lt;&gt;"",C76='Metrics'!$C$6,ISNUMBER(D76),ISNUMBER('Metrics'!$C$7),ISNUMBER('Metrics'!$C$8),D76&gt;='Metrics'!$C$7,D76&lt;='Metrics'!$C$8),1,0))</x:f>
      </x:c>
      <x:c r="W76" s="14" t="str">
        <x:f>IF(A76="","",IF(AND(V76=1,ISNUMBER(G76),G76&lt;='Metrics'!$C$9,ISNUMBER(H76),H76&lt;='Metrics'!$C$9),1,0))</x:f>
      </x:c>
      <x:c r="X76" s="14" t="str">
        <x:f>IF(A76="","",IF(COUNTIFS('Your interviews'!$B$8:$B$307,A76,'Your interviews'!$E$8:$E$307,"Completed",'Your interviews'!$D$8:$D$307,"&lt;="&amp;'Metrics'!$C$9)&gt;0,1,0))</x:f>
      </x:c>
      <x:c r="Y76" s="14" t="str">
        <x:f>IF(A76="","",IF(AND(AND('Metrics'!$C$6&lt;&gt;"",C76='Metrics'!$C$6,ISNUMBER('Metrics'!$C$9),ISNUMBER(D76),D76&lt;='Metrics'!$C$9,NOT(AND(ISNUMBER(S76),S76&lt;='Metrics'!$C$9,T76&lt;&gt;""))),OR(E76="",E76&gt;'Metrics'!$C$9)),1,0))</x:f>
      </x:c>
      <x:c r="Z76" s="14" t="str">
        <x:f>IF(A76="","",IF(AND(AND('Metrics'!$C$6&lt;&gt;"",C76='Metrics'!$C$6,ISNUMBER('Metrics'!$C$9),ISNUMBER(D76),D76&lt;='Metrics'!$C$9,NOT(AND(ISNUMBER(S76),S76&lt;='Metrics'!$C$9,T76&lt;&gt;""))),ISNUMBER(G76),G76&lt;='Metrics'!$C$9,OR(I76="",I76&gt;'Metrics'!$C$9)),1,0))</x:f>
      </x:c>
      <x:c r="AA76" s="14" t="str">
        <x:f>IF(A76="","",IF(AND(AND('Metrics'!$C$6&lt;&gt;"",C76='Metrics'!$C$6,ISNUMBER('Metrics'!$C$9),ISNUMBER(D76),D76&lt;='Metrics'!$C$9,NOT(AND(ISNUMBER(S76),S76&lt;='Metrics'!$C$9,T76&lt;&gt;""))),ISNUMBER(I76),I76&lt;='Metrics'!$C$9,OR(J76="",J76&gt;'Metrics'!$C$9)),1,0))</x:f>
      </x:c>
      <x:c r="AB76" s="14" t="str">
        <x:f>IF(A76="","",IF(AND(AND('Metrics'!$C$6&lt;&gt;"",C76='Metrics'!$C$6,ISNUMBER('Metrics'!$C$9),ISNUMBER(D76),D76&lt;='Metrics'!$C$9,NOT(AND(ISNUMBER(S76),S76&lt;='Metrics'!$C$9,T76&lt;&gt;""))),ISNUMBER(J76),J76&lt;='Metrics'!$C$9,OR(L76="",L76&gt;'Metrics'!$C$9)),1,0))</x:f>
      </x:c>
      <x:c r="AC76" s="14" t="str">
        <x:f>IF(Y76=1,MAX(0,'Metrics'!$C$9-D76),"")</x:f>
      </x:c>
      <x:c r="AD76" s="14" t="str">
        <x:f>IF(AB76=1,MAX(0,'Metrics'!$C$9-J76),"")</x:f>
      </x:c>
      <x:c r="AE76" s="14" t="str">
        <x:f>IF(A76="","",IF(OR(COUNTIF($A$8:$A$207,A76)&gt;1,B76="",C76="",NOT(ISNUMBER(D76)),AND(E76&lt;&gt;"",NOT(ISNUMBER(F76))),AND(G76&lt;&gt;"",OR(E76="",NOT(ISNUMBER(H76)))),AND(J76&lt;&gt;"",I76=""),AND(L76&lt;&gt;"",OR(J76="",NOT(ISNUMBER(M76)))),AND(S76&lt;&gt;"",OR(T76="",NOT(ISNUMBER(U76)))),AND(P76&lt;&gt;"",O76=""),AND(OR(P76="Accepted",P76="Declined"),Q76=""),AND(R76&lt;&gt;"",P76&lt;&gt;"Accepted"),AND(ISNUMBER(F76),F76&lt;0),AND(ISNUMBER(M76),M76&lt;0),AND(ISNUMBER(U76),U76&lt;0),AND(D76&lt;&gt;"",NOT(ISNUMBER(D76))),AND(E76&lt;&gt;"",NOT(ISNUMBER(E76))),AND(G76&lt;&gt;"",NOT(ISNUMBER(G76))),AND(H76&lt;&gt;"",NOT(ISNUMBER(H76))),AND(I76&lt;&gt;"",NOT(ISNUMBER(I76))),AND(J76&lt;&gt;"",NOT(ISNUMBER(J76))),AND(L76&lt;&gt;"",NOT(ISNUMBER(L76))),AND(N76&lt;&gt;"",NOT(ISNUMBER(N76))),AND(O76&lt;&gt;"",NOT(ISNUMBER(O76))),AND(Q76&lt;&gt;"",NOT(ISNUMBER(Q76))),AND(R76&lt;&gt;"",NOT(ISNUMBER(R76))),AND(S76&lt;&gt;"",NOT(ISNUMBER(S76))),AND(ISNUMBER(E76),ISNUMBER(D76),E76&lt;D76),AND(ISNUMBER(G76),ISNUMBER(E76),G76&lt;E76),AND(ISNUMBER(H76),ISNUMBER(G76),H76&lt;G76),AND(ISNUMBER(I76),ISNUMBER(G76),I76&lt;G76),AND(ISNUMBER(J76),ISNUMBER(I76),J76&lt;I76),AND(ISNUMBER(L76),ISNUMBER(J76),L76&lt;J76),AND(ISNUMBER(Q76),ISNUMBER(O76),Q76&lt;O76),AND(ISNUMBER(R76),ISNUMBER(Q76),R76&lt;Q76)),1,0))</x:f>
      </x:c>
      <x:c r="AF76" s="14" t="str">
        <x:f>IF(A76="","",IF(AND(ISNUMBER(S76),S76&lt;='Metrics'!$C$9,T76&lt;&gt;""),1,0))</x:f>
      </x:c>
    </x:row>
    <x:row r="77" ht="24" customHeight="1">
      <x:c r="A77" s="10"/>
      <x:c r="B77" s="10"/>
      <x:c r="C77" s="10"/>
      <x:c r="D77" s="12"/>
      <x:c r="E77" s="12"/>
      <x:c r="F77" s="13"/>
      <x:c r="G77" s="12"/>
      <x:c r="H77" s="12"/>
      <x:c r="I77" s="12"/>
      <x:c r="J77" s="12"/>
      <x:c r="K77" s="13"/>
      <x:c r="L77" s="12"/>
      <x:c r="M77" s="13"/>
      <x:c r="N77" s="12"/>
      <x:c r="O77" s="12"/>
      <x:c r="P77" s="10"/>
      <x:c r="Q77" s="12"/>
      <x:c r="R77" s="12"/>
      <x:c r="S77" s="12"/>
      <x:c r="T77" s="10"/>
      <x:c r="U77" s="13"/>
      <x:c r="V77" s="14" t="str">
        <x:f>IF(A77="","",IF(AND('Metrics'!$C$6&lt;&gt;"",C77='Metrics'!$C$6,ISNUMBER(D77),ISNUMBER('Metrics'!$C$7),ISNUMBER('Metrics'!$C$8),D77&gt;='Metrics'!$C$7,D77&lt;='Metrics'!$C$8),1,0))</x:f>
      </x:c>
      <x:c r="W77" s="14" t="str">
        <x:f>IF(A77="","",IF(AND(V77=1,ISNUMBER(G77),G77&lt;='Metrics'!$C$9,ISNUMBER(H77),H77&lt;='Metrics'!$C$9),1,0))</x:f>
      </x:c>
      <x:c r="X77" s="14" t="str">
        <x:f>IF(A77="","",IF(COUNTIFS('Your interviews'!$B$8:$B$307,A77,'Your interviews'!$E$8:$E$307,"Completed",'Your interviews'!$D$8:$D$307,"&lt;="&amp;'Metrics'!$C$9)&gt;0,1,0))</x:f>
      </x:c>
      <x:c r="Y77" s="14" t="str">
        <x:f>IF(A77="","",IF(AND(AND('Metrics'!$C$6&lt;&gt;"",C77='Metrics'!$C$6,ISNUMBER('Metrics'!$C$9),ISNUMBER(D77),D77&lt;='Metrics'!$C$9,NOT(AND(ISNUMBER(S77),S77&lt;='Metrics'!$C$9,T77&lt;&gt;""))),OR(E77="",E77&gt;'Metrics'!$C$9)),1,0))</x:f>
      </x:c>
      <x:c r="Z77" s="14" t="str">
        <x:f>IF(A77="","",IF(AND(AND('Metrics'!$C$6&lt;&gt;"",C77='Metrics'!$C$6,ISNUMBER('Metrics'!$C$9),ISNUMBER(D77),D77&lt;='Metrics'!$C$9,NOT(AND(ISNUMBER(S77),S77&lt;='Metrics'!$C$9,T77&lt;&gt;""))),ISNUMBER(G77),G77&lt;='Metrics'!$C$9,OR(I77="",I77&gt;'Metrics'!$C$9)),1,0))</x:f>
      </x:c>
      <x:c r="AA77" s="14" t="str">
        <x:f>IF(A77="","",IF(AND(AND('Metrics'!$C$6&lt;&gt;"",C77='Metrics'!$C$6,ISNUMBER('Metrics'!$C$9),ISNUMBER(D77),D77&lt;='Metrics'!$C$9,NOT(AND(ISNUMBER(S77),S77&lt;='Metrics'!$C$9,T77&lt;&gt;""))),ISNUMBER(I77),I77&lt;='Metrics'!$C$9,OR(J77="",J77&gt;'Metrics'!$C$9)),1,0))</x:f>
      </x:c>
      <x:c r="AB77" s="14" t="str">
        <x:f>IF(A77="","",IF(AND(AND('Metrics'!$C$6&lt;&gt;"",C77='Metrics'!$C$6,ISNUMBER('Metrics'!$C$9),ISNUMBER(D77),D77&lt;='Metrics'!$C$9,NOT(AND(ISNUMBER(S77),S77&lt;='Metrics'!$C$9,T77&lt;&gt;""))),ISNUMBER(J77),J77&lt;='Metrics'!$C$9,OR(L77="",L77&gt;'Metrics'!$C$9)),1,0))</x:f>
      </x:c>
      <x:c r="AC77" s="14" t="str">
        <x:f>IF(Y77=1,MAX(0,'Metrics'!$C$9-D77),"")</x:f>
      </x:c>
      <x:c r="AD77" s="14" t="str">
        <x:f>IF(AB77=1,MAX(0,'Metrics'!$C$9-J77),"")</x:f>
      </x:c>
      <x:c r="AE77" s="14" t="str">
        <x:f>IF(A77="","",IF(OR(COUNTIF($A$8:$A$207,A77)&gt;1,B77="",C77="",NOT(ISNUMBER(D77)),AND(E77&lt;&gt;"",NOT(ISNUMBER(F77))),AND(G77&lt;&gt;"",OR(E77="",NOT(ISNUMBER(H77)))),AND(J77&lt;&gt;"",I77=""),AND(L77&lt;&gt;"",OR(J77="",NOT(ISNUMBER(M77)))),AND(S77&lt;&gt;"",OR(T77="",NOT(ISNUMBER(U77)))),AND(P77&lt;&gt;"",O77=""),AND(OR(P77="Accepted",P77="Declined"),Q77=""),AND(R77&lt;&gt;"",P77&lt;&gt;"Accepted"),AND(ISNUMBER(F77),F77&lt;0),AND(ISNUMBER(M77),M77&lt;0),AND(ISNUMBER(U77),U77&lt;0),AND(D77&lt;&gt;"",NOT(ISNUMBER(D77))),AND(E77&lt;&gt;"",NOT(ISNUMBER(E77))),AND(G77&lt;&gt;"",NOT(ISNUMBER(G77))),AND(H77&lt;&gt;"",NOT(ISNUMBER(H77))),AND(I77&lt;&gt;"",NOT(ISNUMBER(I77))),AND(J77&lt;&gt;"",NOT(ISNUMBER(J77))),AND(L77&lt;&gt;"",NOT(ISNUMBER(L77))),AND(N77&lt;&gt;"",NOT(ISNUMBER(N77))),AND(O77&lt;&gt;"",NOT(ISNUMBER(O77))),AND(Q77&lt;&gt;"",NOT(ISNUMBER(Q77))),AND(R77&lt;&gt;"",NOT(ISNUMBER(R77))),AND(S77&lt;&gt;"",NOT(ISNUMBER(S77))),AND(ISNUMBER(E77),ISNUMBER(D77),E77&lt;D77),AND(ISNUMBER(G77),ISNUMBER(E77),G77&lt;E77),AND(ISNUMBER(H77),ISNUMBER(G77),H77&lt;G77),AND(ISNUMBER(I77),ISNUMBER(G77),I77&lt;G77),AND(ISNUMBER(J77),ISNUMBER(I77),J77&lt;I77),AND(ISNUMBER(L77),ISNUMBER(J77),L77&lt;J77),AND(ISNUMBER(Q77),ISNUMBER(O77),Q77&lt;O77),AND(ISNUMBER(R77),ISNUMBER(Q77),R77&lt;Q77)),1,0))</x:f>
      </x:c>
      <x:c r="AF77" s="14" t="str">
        <x:f>IF(A77="","",IF(AND(ISNUMBER(S77),S77&lt;='Metrics'!$C$9,T77&lt;&gt;""),1,0))</x:f>
      </x:c>
    </x:row>
    <x:row r="78" ht="24" customHeight="1">
      <x:c r="A78" s="10"/>
      <x:c r="B78" s="10"/>
      <x:c r="C78" s="10"/>
      <x:c r="D78" s="12"/>
      <x:c r="E78" s="12"/>
      <x:c r="F78" s="13"/>
      <x:c r="G78" s="12"/>
      <x:c r="H78" s="12"/>
      <x:c r="I78" s="12"/>
      <x:c r="J78" s="12"/>
      <x:c r="K78" s="13"/>
      <x:c r="L78" s="12"/>
      <x:c r="M78" s="13"/>
      <x:c r="N78" s="12"/>
      <x:c r="O78" s="12"/>
      <x:c r="P78" s="10"/>
      <x:c r="Q78" s="12"/>
      <x:c r="R78" s="12"/>
      <x:c r="S78" s="12"/>
      <x:c r="T78" s="10"/>
      <x:c r="U78" s="13"/>
      <x:c r="V78" s="14" t="str">
        <x:f>IF(A78="","",IF(AND('Metrics'!$C$6&lt;&gt;"",C78='Metrics'!$C$6,ISNUMBER(D78),ISNUMBER('Metrics'!$C$7),ISNUMBER('Metrics'!$C$8),D78&gt;='Metrics'!$C$7,D78&lt;='Metrics'!$C$8),1,0))</x:f>
      </x:c>
      <x:c r="W78" s="14" t="str">
        <x:f>IF(A78="","",IF(AND(V78=1,ISNUMBER(G78),G78&lt;='Metrics'!$C$9,ISNUMBER(H78),H78&lt;='Metrics'!$C$9),1,0))</x:f>
      </x:c>
      <x:c r="X78" s="14" t="str">
        <x:f>IF(A78="","",IF(COUNTIFS('Your interviews'!$B$8:$B$307,A78,'Your interviews'!$E$8:$E$307,"Completed",'Your interviews'!$D$8:$D$307,"&lt;="&amp;'Metrics'!$C$9)&gt;0,1,0))</x:f>
      </x:c>
      <x:c r="Y78" s="14" t="str">
        <x:f>IF(A78="","",IF(AND(AND('Metrics'!$C$6&lt;&gt;"",C78='Metrics'!$C$6,ISNUMBER('Metrics'!$C$9),ISNUMBER(D78),D78&lt;='Metrics'!$C$9,NOT(AND(ISNUMBER(S78),S78&lt;='Metrics'!$C$9,T78&lt;&gt;""))),OR(E78="",E78&gt;'Metrics'!$C$9)),1,0))</x:f>
      </x:c>
      <x:c r="Z78" s="14" t="str">
        <x:f>IF(A78="","",IF(AND(AND('Metrics'!$C$6&lt;&gt;"",C78='Metrics'!$C$6,ISNUMBER('Metrics'!$C$9),ISNUMBER(D78),D78&lt;='Metrics'!$C$9,NOT(AND(ISNUMBER(S78),S78&lt;='Metrics'!$C$9,T78&lt;&gt;""))),ISNUMBER(G78),G78&lt;='Metrics'!$C$9,OR(I78="",I78&gt;'Metrics'!$C$9)),1,0))</x:f>
      </x:c>
      <x:c r="AA78" s="14" t="str">
        <x:f>IF(A78="","",IF(AND(AND('Metrics'!$C$6&lt;&gt;"",C78='Metrics'!$C$6,ISNUMBER('Metrics'!$C$9),ISNUMBER(D78),D78&lt;='Metrics'!$C$9,NOT(AND(ISNUMBER(S78),S78&lt;='Metrics'!$C$9,T78&lt;&gt;""))),ISNUMBER(I78),I78&lt;='Metrics'!$C$9,OR(J78="",J78&gt;'Metrics'!$C$9)),1,0))</x:f>
      </x:c>
      <x:c r="AB78" s="14" t="str">
        <x:f>IF(A78="","",IF(AND(AND('Metrics'!$C$6&lt;&gt;"",C78='Metrics'!$C$6,ISNUMBER('Metrics'!$C$9),ISNUMBER(D78),D78&lt;='Metrics'!$C$9,NOT(AND(ISNUMBER(S78),S78&lt;='Metrics'!$C$9,T78&lt;&gt;""))),ISNUMBER(J78),J78&lt;='Metrics'!$C$9,OR(L78="",L78&gt;'Metrics'!$C$9)),1,0))</x:f>
      </x:c>
      <x:c r="AC78" s="14" t="str">
        <x:f>IF(Y78=1,MAX(0,'Metrics'!$C$9-D78),"")</x:f>
      </x:c>
      <x:c r="AD78" s="14" t="str">
        <x:f>IF(AB78=1,MAX(0,'Metrics'!$C$9-J78),"")</x:f>
      </x:c>
      <x:c r="AE78" s="14" t="str">
        <x:f>IF(A78="","",IF(OR(COUNTIF($A$8:$A$207,A78)&gt;1,B78="",C78="",NOT(ISNUMBER(D78)),AND(E78&lt;&gt;"",NOT(ISNUMBER(F78))),AND(G78&lt;&gt;"",OR(E78="",NOT(ISNUMBER(H78)))),AND(J78&lt;&gt;"",I78=""),AND(L78&lt;&gt;"",OR(J78="",NOT(ISNUMBER(M78)))),AND(S78&lt;&gt;"",OR(T78="",NOT(ISNUMBER(U78)))),AND(P78&lt;&gt;"",O78=""),AND(OR(P78="Accepted",P78="Declined"),Q78=""),AND(R78&lt;&gt;"",P78&lt;&gt;"Accepted"),AND(ISNUMBER(F78),F78&lt;0),AND(ISNUMBER(M78),M78&lt;0),AND(ISNUMBER(U78),U78&lt;0),AND(D78&lt;&gt;"",NOT(ISNUMBER(D78))),AND(E78&lt;&gt;"",NOT(ISNUMBER(E78))),AND(G78&lt;&gt;"",NOT(ISNUMBER(G78))),AND(H78&lt;&gt;"",NOT(ISNUMBER(H78))),AND(I78&lt;&gt;"",NOT(ISNUMBER(I78))),AND(J78&lt;&gt;"",NOT(ISNUMBER(J78))),AND(L78&lt;&gt;"",NOT(ISNUMBER(L78))),AND(N78&lt;&gt;"",NOT(ISNUMBER(N78))),AND(O78&lt;&gt;"",NOT(ISNUMBER(O78))),AND(Q78&lt;&gt;"",NOT(ISNUMBER(Q78))),AND(R78&lt;&gt;"",NOT(ISNUMBER(R78))),AND(S78&lt;&gt;"",NOT(ISNUMBER(S78))),AND(ISNUMBER(E78),ISNUMBER(D78),E78&lt;D78),AND(ISNUMBER(G78),ISNUMBER(E78),G78&lt;E78),AND(ISNUMBER(H78),ISNUMBER(G78),H78&lt;G78),AND(ISNUMBER(I78),ISNUMBER(G78),I78&lt;G78),AND(ISNUMBER(J78),ISNUMBER(I78),J78&lt;I78),AND(ISNUMBER(L78),ISNUMBER(J78),L78&lt;J78),AND(ISNUMBER(Q78),ISNUMBER(O78),Q78&lt;O78),AND(ISNUMBER(R78),ISNUMBER(Q78),R78&lt;Q78)),1,0))</x:f>
      </x:c>
      <x:c r="AF78" s="14" t="str">
        <x:f>IF(A78="","",IF(AND(ISNUMBER(S78),S78&lt;='Metrics'!$C$9,T78&lt;&gt;""),1,0))</x:f>
      </x:c>
    </x:row>
    <x:row r="79" ht="24" customHeight="1">
      <x:c r="A79" s="10"/>
      <x:c r="B79" s="10"/>
      <x:c r="C79" s="10"/>
      <x:c r="D79" s="12"/>
      <x:c r="E79" s="12"/>
      <x:c r="F79" s="13"/>
      <x:c r="G79" s="12"/>
      <x:c r="H79" s="12"/>
      <x:c r="I79" s="12"/>
      <x:c r="J79" s="12"/>
      <x:c r="K79" s="13"/>
      <x:c r="L79" s="12"/>
      <x:c r="M79" s="13"/>
      <x:c r="N79" s="12"/>
      <x:c r="O79" s="12"/>
      <x:c r="P79" s="10"/>
      <x:c r="Q79" s="12"/>
      <x:c r="R79" s="12"/>
      <x:c r="S79" s="12"/>
      <x:c r="T79" s="10"/>
      <x:c r="U79" s="13"/>
      <x:c r="V79" s="14" t="str">
        <x:f>IF(A79="","",IF(AND('Metrics'!$C$6&lt;&gt;"",C79='Metrics'!$C$6,ISNUMBER(D79),ISNUMBER('Metrics'!$C$7),ISNUMBER('Metrics'!$C$8),D79&gt;='Metrics'!$C$7,D79&lt;='Metrics'!$C$8),1,0))</x:f>
      </x:c>
      <x:c r="W79" s="14" t="str">
        <x:f>IF(A79="","",IF(AND(V79=1,ISNUMBER(G79),G79&lt;='Metrics'!$C$9,ISNUMBER(H79),H79&lt;='Metrics'!$C$9),1,0))</x:f>
      </x:c>
      <x:c r="X79" s="14" t="str">
        <x:f>IF(A79="","",IF(COUNTIFS('Your interviews'!$B$8:$B$307,A79,'Your interviews'!$E$8:$E$307,"Completed",'Your interviews'!$D$8:$D$307,"&lt;="&amp;'Metrics'!$C$9)&gt;0,1,0))</x:f>
      </x:c>
      <x:c r="Y79" s="14" t="str">
        <x:f>IF(A79="","",IF(AND(AND('Metrics'!$C$6&lt;&gt;"",C79='Metrics'!$C$6,ISNUMBER('Metrics'!$C$9),ISNUMBER(D79),D79&lt;='Metrics'!$C$9,NOT(AND(ISNUMBER(S79),S79&lt;='Metrics'!$C$9,T79&lt;&gt;""))),OR(E79="",E79&gt;'Metrics'!$C$9)),1,0))</x:f>
      </x:c>
      <x:c r="Z79" s="14" t="str">
        <x:f>IF(A79="","",IF(AND(AND('Metrics'!$C$6&lt;&gt;"",C79='Metrics'!$C$6,ISNUMBER('Metrics'!$C$9),ISNUMBER(D79),D79&lt;='Metrics'!$C$9,NOT(AND(ISNUMBER(S79),S79&lt;='Metrics'!$C$9,T79&lt;&gt;""))),ISNUMBER(G79),G79&lt;='Metrics'!$C$9,OR(I79="",I79&gt;'Metrics'!$C$9)),1,0))</x:f>
      </x:c>
      <x:c r="AA79" s="14" t="str">
        <x:f>IF(A79="","",IF(AND(AND('Metrics'!$C$6&lt;&gt;"",C79='Metrics'!$C$6,ISNUMBER('Metrics'!$C$9),ISNUMBER(D79),D79&lt;='Metrics'!$C$9,NOT(AND(ISNUMBER(S79),S79&lt;='Metrics'!$C$9,T79&lt;&gt;""))),ISNUMBER(I79),I79&lt;='Metrics'!$C$9,OR(J79="",J79&gt;'Metrics'!$C$9)),1,0))</x:f>
      </x:c>
      <x:c r="AB79" s="14" t="str">
        <x:f>IF(A79="","",IF(AND(AND('Metrics'!$C$6&lt;&gt;"",C79='Metrics'!$C$6,ISNUMBER('Metrics'!$C$9),ISNUMBER(D79),D79&lt;='Metrics'!$C$9,NOT(AND(ISNUMBER(S79),S79&lt;='Metrics'!$C$9,T79&lt;&gt;""))),ISNUMBER(J79),J79&lt;='Metrics'!$C$9,OR(L79="",L79&gt;'Metrics'!$C$9)),1,0))</x:f>
      </x:c>
      <x:c r="AC79" s="14" t="str">
        <x:f>IF(Y79=1,MAX(0,'Metrics'!$C$9-D79),"")</x:f>
      </x:c>
      <x:c r="AD79" s="14" t="str">
        <x:f>IF(AB79=1,MAX(0,'Metrics'!$C$9-J79),"")</x:f>
      </x:c>
      <x:c r="AE79" s="14" t="str">
        <x:f>IF(A79="","",IF(OR(COUNTIF($A$8:$A$207,A79)&gt;1,B79="",C79="",NOT(ISNUMBER(D79)),AND(E79&lt;&gt;"",NOT(ISNUMBER(F79))),AND(G79&lt;&gt;"",OR(E79="",NOT(ISNUMBER(H79)))),AND(J79&lt;&gt;"",I79=""),AND(L79&lt;&gt;"",OR(J79="",NOT(ISNUMBER(M79)))),AND(S79&lt;&gt;"",OR(T79="",NOT(ISNUMBER(U79)))),AND(P79&lt;&gt;"",O79=""),AND(OR(P79="Accepted",P79="Declined"),Q79=""),AND(R79&lt;&gt;"",P79&lt;&gt;"Accepted"),AND(ISNUMBER(F79),F79&lt;0),AND(ISNUMBER(M79),M79&lt;0),AND(ISNUMBER(U79),U79&lt;0),AND(D79&lt;&gt;"",NOT(ISNUMBER(D79))),AND(E79&lt;&gt;"",NOT(ISNUMBER(E79))),AND(G79&lt;&gt;"",NOT(ISNUMBER(G79))),AND(H79&lt;&gt;"",NOT(ISNUMBER(H79))),AND(I79&lt;&gt;"",NOT(ISNUMBER(I79))),AND(J79&lt;&gt;"",NOT(ISNUMBER(J79))),AND(L79&lt;&gt;"",NOT(ISNUMBER(L79))),AND(N79&lt;&gt;"",NOT(ISNUMBER(N79))),AND(O79&lt;&gt;"",NOT(ISNUMBER(O79))),AND(Q79&lt;&gt;"",NOT(ISNUMBER(Q79))),AND(R79&lt;&gt;"",NOT(ISNUMBER(R79))),AND(S79&lt;&gt;"",NOT(ISNUMBER(S79))),AND(ISNUMBER(E79),ISNUMBER(D79),E79&lt;D79),AND(ISNUMBER(G79),ISNUMBER(E79),G79&lt;E79),AND(ISNUMBER(H79),ISNUMBER(G79),H79&lt;G79),AND(ISNUMBER(I79),ISNUMBER(G79),I79&lt;G79),AND(ISNUMBER(J79),ISNUMBER(I79),J79&lt;I79),AND(ISNUMBER(L79),ISNUMBER(J79),L79&lt;J79),AND(ISNUMBER(Q79),ISNUMBER(O79),Q79&lt;O79),AND(ISNUMBER(R79),ISNUMBER(Q79),R79&lt;Q79)),1,0))</x:f>
      </x:c>
      <x:c r="AF79" s="14" t="str">
        <x:f>IF(A79="","",IF(AND(ISNUMBER(S79),S79&lt;='Metrics'!$C$9,T79&lt;&gt;""),1,0))</x:f>
      </x:c>
    </x:row>
    <x:row r="80" ht="24" customHeight="1">
      <x:c r="A80" s="10"/>
      <x:c r="B80" s="10"/>
      <x:c r="C80" s="10"/>
      <x:c r="D80" s="12"/>
      <x:c r="E80" s="12"/>
      <x:c r="F80" s="13"/>
      <x:c r="G80" s="12"/>
      <x:c r="H80" s="12"/>
      <x:c r="I80" s="12"/>
      <x:c r="J80" s="12"/>
      <x:c r="K80" s="13"/>
      <x:c r="L80" s="12"/>
      <x:c r="M80" s="13"/>
      <x:c r="N80" s="12"/>
      <x:c r="O80" s="12"/>
      <x:c r="P80" s="10"/>
      <x:c r="Q80" s="12"/>
      <x:c r="R80" s="12"/>
      <x:c r="S80" s="12"/>
      <x:c r="T80" s="10"/>
      <x:c r="U80" s="13"/>
      <x:c r="V80" s="14" t="str">
        <x:f>IF(A80="","",IF(AND('Metrics'!$C$6&lt;&gt;"",C80='Metrics'!$C$6,ISNUMBER(D80),ISNUMBER('Metrics'!$C$7),ISNUMBER('Metrics'!$C$8),D80&gt;='Metrics'!$C$7,D80&lt;='Metrics'!$C$8),1,0))</x:f>
      </x:c>
      <x:c r="W80" s="14" t="str">
        <x:f>IF(A80="","",IF(AND(V80=1,ISNUMBER(G80),G80&lt;='Metrics'!$C$9,ISNUMBER(H80),H80&lt;='Metrics'!$C$9),1,0))</x:f>
      </x:c>
      <x:c r="X80" s="14" t="str">
        <x:f>IF(A80="","",IF(COUNTIFS('Your interviews'!$B$8:$B$307,A80,'Your interviews'!$E$8:$E$307,"Completed",'Your interviews'!$D$8:$D$307,"&lt;="&amp;'Metrics'!$C$9)&gt;0,1,0))</x:f>
      </x:c>
      <x:c r="Y80" s="14" t="str">
        <x:f>IF(A80="","",IF(AND(AND('Metrics'!$C$6&lt;&gt;"",C80='Metrics'!$C$6,ISNUMBER('Metrics'!$C$9),ISNUMBER(D80),D80&lt;='Metrics'!$C$9,NOT(AND(ISNUMBER(S80),S80&lt;='Metrics'!$C$9,T80&lt;&gt;""))),OR(E80="",E80&gt;'Metrics'!$C$9)),1,0))</x:f>
      </x:c>
      <x:c r="Z80" s="14" t="str">
        <x:f>IF(A80="","",IF(AND(AND('Metrics'!$C$6&lt;&gt;"",C80='Metrics'!$C$6,ISNUMBER('Metrics'!$C$9),ISNUMBER(D80),D80&lt;='Metrics'!$C$9,NOT(AND(ISNUMBER(S80),S80&lt;='Metrics'!$C$9,T80&lt;&gt;""))),ISNUMBER(G80),G80&lt;='Metrics'!$C$9,OR(I80="",I80&gt;'Metrics'!$C$9)),1,0))</x:f>
      </x:c>
      <x:c r="AA80" s="14" t="str">
        <x:f>IF(A80="","",IF(AND(AND('Metrics'!$C$6&lt;&gt;"",C80='Metrics'!$C$6,ISNUMBER('Metrics'!$C$9),ISNUMBER(D80),D80&lt;='Metrics'!$C$9,NOT(AND(ISNUMBER(S80),S80&lt;='Metrics'!$C$9,T80&lt;&gt;""))),ISNUMBER(I80),I80&lt;='Metrics'!$C$9,OR(J80="",J80&gt;'Metrics'!$C$9)),1,0))</x:f>
      </x:c>
      <x:c r="AB80" s="14" t="str">
        <x:f>IF(A80="","",IF(AND(AND('Metrics'!$C$6&lt;&gt;"",C80='Metrics'!$C$6,ISNUMBER('Metrics'!$C$9),ISNUMBER(D80),D80&lt;='Metrics'!$C$9,NOT(AND(ISNUMBER(S80),S80&lt;='Metrics'!$C$9,T80&lt;&gt;""))),ISNUMBER(J80),J80&lt;='Metrics'!$C$9,OR(L80="",L80&gt;'Metrics'!$C$9)),1,0))</x:f>
      </x:c>
      <x:c r="AC80" s="14" t="str">
        <x:f>IF(Y80=1,MAX(0,'Metrics'!$C$9-D80),"")</x:f>
      </x:c>
      <x:c r="AD80" s="14" t="str">
        <x:f>IF(AB80=1,MAX(0,'Metrics'!$C$9-J80),"")</x:f>
      </x:c>
      <x:c r="AE80" s="14" t="str">
        <x:f>IF(A80="","",IF(OR(COUNTIF($A$8:$A$207,A80)&gt;1,B80="",C80="",NOT(ISNUMBER(D80)),AND(E80&lt;&gt;"",NOT(ISNUMBER(F80))),AND(G80&lt;&gt;"",OR(E80="",NOT(ISNUMBER(H80)))),AND(J80&lt;&gt;"",I80=""),AND(L80&lt;&gt;"",OR(J80="",NOT(ISNUMBER(M80)))),AND(S80&lt;&gt;"",OR(T80="",NOT(ISNUMBER(U80)))),AND(P80&lt;&gt;"",O80=""),AND(OR(P80="Accepted",P80="Declined"),Q80=""),AND(R80&lt;&gt;"",P80&lt;&gt;"Accepted"),AND(ISNUMBER(F80),F80&lt;0),AND(ISNUMBER(M80),M80&lt;0),AND(ISNUMBER(U80),U80&lt;0),AND(D80&lt;&gt;"",NOT(ISNUMBER(D80))),AND(E80&lt;&gt;"",NOT(ISNUMBER(E80))),AND(G80&lt;&gt;"",NOT(ISNUMBER(G80))),AND(H80&lt;&gt;"",NOT(ISNUMBER(H80))),AND(I80&lt;&gt;"",NOT(ISNUMBER(I80))),AND(J80&lt;&gt;"",NOT(ISNUMBER(J80))),AND(L80&lt;&gt;"",NOT(ISNUMBER(L80))),AND(N80&lt;&gt;"",NOT(ISNUMBER(N80))),AND(O80&lt;&gt;"",NOT(ISNUMBER(O80))),AND(Q80&lt;&gt;"",NOT(ISNUMBER(Q80))),AND(R80&lt;&gt;"",NOT(ISNUMBER(R80))),AND(S80&lt;&gt;"",NOT(ISNUMBER(S80))),AND(ISNUMBER(E80),ISNUMBER(D80),E80&lt;D80),AND(ISNUMBER(G80),ISNUMBER(E80),G80&lt;E80),AND(ISNUMBER(H80),ISNUMBER(G80),H80&lt;G80),AND(ISNUMBER(I80),ISNUMBER(G80),I80&lt;G80),AND(ISNUMBER(J80),ISNUMBER(I80),J80&lt;I80),AND(ISNUMBER(L80),ISNUMBER(J80),L80&lt;J80),AND(ISNUMBER(Q80),ISNUMBER(O80),Q80&lt;O80),AND(ISNUMBER(R80),ISNUMBER(Q80),R80&lt;Q80)),1,0))</x:f>
      </x:c>
      <x:c r="AF80" s="14" t="str">
        <x:f>IF(A80="","",IF(AND(ISNUMBER(S80),S80&lt;='Metrics'!$C$9,T80&lt;&gt;""),1,0))</x:f>
      </x:c>
    </x:row>
    <x:row r="81" ht="24" customHeight="1">
      <x:c r="A81" s="10"/>
      <x:c r="B81" s="10"/>
      <x:c r="C81" s="10"/>
      <x:c r="D81" s="12"/>
      <x:c r="E81" s="12"/>
      <x:c r="F81" s="13"/>
      <x:c r="G81" s="12"/>
      <x:c r="H81" s="12"/>
      <x:c r="I81" s="12"/>
      <x:c r="J81" s="12"/>
      <x:c r="K81" s="13"/>
      <x:c r="L81" s="12"/>
      <x:c r="M81" s="13"/>
      <x:c r="N81" s="12"/>
      <x:c r="O81" s="12"/>
      <x:c r="P81" s="10"/>
      <x:c r="Q81" s="12"/>
      <x:c r="R81" s="12"/>
      <x:c r="S81" s="12"/>
      <x:c r="T81" s="10"/>
      <x:c r="U81" s="13"/>
      <x:c r="V81" s="14" t="str">
        <x:f>IF(A81="","",IF(AND('Metrics'!$C$6&lt;&gt;"",C81='Metrics'!$C$6,ISNUMBER(D81),ISNUMBER('Metrics'!$C$7),ISNUMBER('Metrics'!$C$8),D81&gt;='Metrics'!$C$7,D81&lt;='Metrics'!$C$8),1,0))</x:f>
      </x:c>
      <x:c r="W81" s="14" t="str">
        <x:f>IF(A81="","",IF(AND(V81=1,ISNUMBER(G81),G81&lt;='Metrics'!$C$9,ISNUMBER(H81),H81&lt;='Metrics'!$C$9),1,0))</x:f>
      </x:c>
      <x:c r="X81" s="14" t="str">
        <x:f>IF(A81="","",IF(COUNTIFS('Your interviews'!$B$8:$B$307,A81,'Your interviews'!$E$8:$E$307,"Completed",'Your interviews'!$D$8:$D$307,"&lt;="&amp;'Metrics'!$C$9)&gt;0,1,0))</x:f>
      </x:c>
      <x:c r="Y81" s="14" t="str">
        <x:f>IF(A81="","",IF(AND(AND('Metrics'!$C$6&lt;&gt;"",C81='Metrics'!$C$6,ISNUMBER('Metrics'!$C$9),ISNUMBER(D81),D81&lt;='Metrics'!$C$9,NOT(AND(ISNUMBER(S81),S81&lt;='Metrics'!$C$9,T81&lt;&gt;""))),OR(E81="",E81&gt;'Metrics'!$C$9)),1,0))</x:f>
      </x:c>
      <x:c r="Z81" s="14" t="str">
        <x:f>IF(A81="","",IF(AND(AND('Metrics'!$C$6&lt;&gt;"",C81='Metrics'!$C$6,ISNUMBER('Metrics'!$C$9),ISNUMBER(D81),D81&lt;='Metrics'!$C$9,NOT(AND(ISNUMBER(S81),S81&lt;='Metrics'!$C$9,T81&lt;&gt;""))),ISNUMBER(G81),G81&lt;='Metrics'!$C$9,OR(I81="",I81&gt;'Metrics'!$C$9)),1,0))</x:f>
      </x:c>
      <x:c r="AA81" s="14" t="str">
        <x:f>IF(A81="","",IF(AND(AND('Metrics'!$C$6&lt;&gt;"",C81='Metrics'!$C$6,ISNUMBER('Metrics'!$C$9),ISNUMBER(D81),D81&lt;='Metrics'!$C$9,NOT(AND(ISNUMBER(S81),S81&lt;='Metrics'!$C$9,T81&lt;&gt;""))),ISNUMBER(I81),I81&lt;='Metrics'!$C$9,OR(J81="",J81&gt;'Metrics'!$C$9)),1,0))</x:f>
      </x:c>
      <x:c r="AB81" s="14" t="str">
        <x:f>IF(A81="","",IF(AND(AND('Metrics'!$C$6&lt;&gt;"",C81='Metrics'!$C$6,ISNUMBER('Metrics'!$C$9),ISNUMBER(D81),D81&lt;='Metrics'!$C$9,NOT(AND(ISNUMBER(S81),S81&lt;='Metrics'!$C$9,T81&lt;&gt;""))),ISNUMBER(J81),J81&lt;='Metrics'!$C$9,OR(L81="",L81&gt;'Metrics'!$C$9)),1,0))</x:f>
      </x:c>
      <x:c r="AC81" s="14" t="str">
        <x:f>IF(Y81=1,MAX(0,'Metrics'!$C$9-D81),"")</x:f>
      </x:c>
      <x:c r="AD81" s="14" t="str">
        <x:f>IF(AB81=1,MAX(0,'Metrics'!$C$9-J81),"")</x:f>
      </x:c>
      <x:c r="AE81" s="14" t="str">
        <x:f>IF(A81="","",IF(OR(COUNTIF($A$8:$A$207,A81)&gt;1,B81="",C81="",NOT(ISNUMBER(D81)),AND(E81&lt;&gt;"",NOT(ISNUMBER(F81))),AND(G81&lt;&gt;"",OR(E81="",NOT(ISNUMBER(H81)))),AND(J81&lt;&gt;"",I81=""),AND(L81&lt;&gt;"",OR(J81="",NOT(ISNUMBER(M81)))),AND(S81&lt;&gt;"",OR(T81="",NOT(ISNUMBER(U81)))),AND(P81&lt;&gt;"",O81=""),AND(OR(P81="Accepted",P81="Declined"),Q81=""),AND(R81&lt;&gt;"",P81&lt;&gt;"Accepted"),AND(ISNUMBER(F81),F81&lt;0),AND(ISNUMBER(M81),M81&lt;0),AND(ISNUMBER(U81),U81&lt;0),AND(D81&lt;&gt;"",NOT(ISNUMBER(D81))),AND(E81&lt;&gt;"",NOT(ISNUMBER(E81))),AND(G81&lt;&gt;"",NOT(ISNUMBER(G81))),AND(H81&lt;&gt;"",NOT(ISNUMBER(H81))),AND(I81&lt;&gt;"",NOT(ISNUMBER(I81))),AND(J81&lt;&gt;"",NOT(ISNUMBER(J81))),AND(L81&lt;&gt;"",NOT(ISNUMBER(L81))),AND(N81&lt;&gt;"",NOT(ISNUMBER(N81))),AND(O81&lt;&gt;"",NOT(ISNUMBER(O81))),AND(Q81&lt;&gt;"",NOT(ISNUMBER(Q81))),AND(R81&lt;&gt;"",NOT(ISNUMBER(R81))),AND(S81&lt;&gt;"",NOT(ISNUMBER(S81))),AND(ISNUMBER(E81),ISNUMBER(D81),E81&lt;D81),AND(ISNUMBER(G81),ISNUMBER(E81),G81&lt;E81),AND(ISNUMBER(H81),ISNUMBER(G81),H81&lt;G81),AND(ISNUMBER(I81),ISNUMBER(G81),I81&lt;G81),AND(ISNUMBER(J81),ISNUMBER(I81),J81&lt;I81),AND(ISNUMBER(L81),ISNUMBER(J81),L81&lt;J81),AND(ISNUMBER(Q81),ISNUMBER(O81),Q81&lt;O81),AND(ISNUMBER(R81),ISNUMBER(Q81),R81&lt;Q81)),1,0))</x:f>
      </x:c>
      <x:c r="AF81" s="14" t="str">
        <x:f>IF(A81="","",IF(AND(ISNUMBER(S81),S81&lt;='Metrics'!$C$9,T81&lt;&gt;""),1,0))</x:f>
      </x:c>
    </x:row>
    <x:row r="82" ht="24" customHeight="1">
      <x:c r="A82" s="10"/>
      <x:c r="B82" s="10"/>
      <x:c r="C82" s="10"/>
      <x:c r="D82" s="12"/>
      <x:c r="E82" s="12"/>
      <x:c r="F82" s="13"/>
      <x:c r="G82" s="12"/>
      <x:c r="H82" s="12"/>
      <x:c r="I82" s="12"/>
      <x:c r="J82" s="12"/>
      <x:c r="K82" s="13"/>
      <x:c r="L82" s="12"/>
      <x:c r="M82" s="13"/>
      <x:c r="N82" s="12"/>
      <x:c r="O82" s="12"/>
      <x:c r="P82" s="10"/>
      <x:c r="Q82" s="12"/>
      <x:c r="R82" s="12"/>
      <x:c r="S82" s="12"/>
      <x:c r="T82" s="10"/>
      <x:c r="U82" s="13"/>
      <x:c r="V82" s="14" t="str">
        <x:f>IF(A82="","",IF(AND('Metrics'!$C$6&lt;&gt;"",C82='Metrics'!$C$6,ISNUMBER(D82),ISNUMBER('Metrics'!$C$7),ISNUMBER('Metrics'!$C$8),D82&gt;='Metrics'!$C$7,D82&lt;='Metrics'!$C$8),1,0))</x:f>
      </x:c>
      <x:c r="W82" s="14" t="str">
        <x:f>IF(A82="","",IF(AND(V82=1,ISNUMBER(G82),G82&lt;='Metrics'!$C$9,ISNUMBER(H82),H82&lt;='Metrics'!$C$9),1,0))</x:f>
      </x:c>
      <x:c r="X82" s="14" t="str">
        <x:f>IF(A82="","",IF(COUNTIFS('Your interviews'!$B$8:$B$307,A82,'Your interviews'!$E$8:$E$307,"Completed",'Your interviews'!$D$8:$D$307,"&lt;="&amp;'Metrics'!$C$9)&gt;0,1,0))</x:f>
      </x:c>
      <x:c r="Y82" s="14" t="str">
        <x:f>IF(A82="","",IF(AND(AND('Metrics'!$C$6&lt;&gt;"",C82='Metrics'!$C$6,ISNUMBER('Metrics'!$C$9),ISNUMBER(D82),D82&lt;='Metrics'!$C$9,NOT(AND(ISNUMBER(S82),S82&lt;='Metrics'!$C$9,T82&lt;&gt;""))),OR(E82="",E82&gt;'Metrics'!$C$9)),1,0))</x:f>
      </x:c>
      <x:c r="Z82" s="14" t="str">
        <x:f>IF(A82="","",IF(AND(AND('Metrics'!$C$6&lt;&gt;"",C82='Metrics'!$C$6,ISNUMBER('Metrics'!$C$9),ISNUMBER(D82),D82&lt;='Metrics'!$C$9,NOT(AND(ISNUMBER(S82),S82&lt;='Metrics'!$C$9,T82&lt;&gt;""))),ISNUMBER(G82),G82&lt;='Metrics'!$C$9,OR(I82="",I82&gt;'Metrics'!$C$9)),1,0))</x:f>
      </x:c>
      <x:c r="AA82" s="14" t="str">
        <x:f>IF(A82="","",IF(AND(AND('Metrics'!$C$6&lt;&gt;"",C82='Metrics'!$C$6,ISNUMBER('Metrics'!$C$9),ISNUMBER(D82),D82&lt;='Metrics'!$C$9,NOT(AND(ISNUMBER(S82),S82&lt;='Metrics'!$C$9,T82&lt;&gt;""))),ISNUMBER(I82),I82&lt;='Metrics'!$C$9,OR(J82="",J82&gt;'Metrics'!$C$9)),1,0))</x:f>
      </x:c>
      <x:c r="AB82" s="14" t="str">
        <x:f>IF(A82="","",IF(AND(AND('Metrics'!$C$6&lt;&gt;"",C82='Metrics'!$C$6,ISNUMBER('Metrics'!$C$9),ISNUMBER(D82),D82&lt;='Metrics'!$C$9,NOT(AND(ISNUMBER(S82),S82&lt;='Metrics'!$C$9,T82&lt;&gt;""))),ISNUMBER(J82),J82&lt;='Metrics'!$C$9,OR(L82="",L82&gt;'Metrics'!$C$9)),1,0))</x:f>
      </x:c>
      <x:c r="AC82" s="14" t="str">
        <x:f>IF(Y82=1,MAX(0,'Metrics'!$C$9-D82),"")</x:f>
      </x:c>
      <x:c r="AD82" s="14" t="str">
        <x:f>IF(AB82=1,MAX(0,'Metrics'!$C$9-J82),"")</x:f>
      </x:c>
      <x:c r="AE82" s="14" t="str">
        <x:f>IF(A82="","",IF(OR(COUNTIF($A$8:$A$207,A82)&gt;1,B82="",C82="",NOT(ISNUMBER(D82)),AND(E82&lt;&gt;"",NOT(ISNUMBER(F82))),AND(G82&lt;&gt;"",OR(E82="",NOT(ISNUMBER(H82)))),AND(J82&lt;&gt;"",I82=""),AND(L82&lt;&gt;"",OR(J82="",NOT(ISNUMBER(M82)))),AND(S82&lt;&gt;"",OR(T82="",NOT(ISNUMBER(U82)))),AND(P82&lt;&gt;"",O82=""),AND(OR(P82="Accepted",P82="Declined"),Q82=""),AND(R82&lt;&gt;"",P82&lt;&gt;"Accepted"),AND(ISNUMBER(F82),F82&lt;0),AND(ISNUMBER(M82),M82&lt;0),AND(ISNUMBER(U82),U82&lt;0),AND(D82&lt;&gt;"",NOT(ISNUMBER(D82))),AND(E82&lt;&gt;"",NOT(ISNUMBER(E82))),AND(G82&lt;&gt;"",NOT(ISNUMBER(G82))),AND(H82&lt;&gt;"",NOT(ISNUMBER(H82))),AND(I82&lt;&gt;"",NOT(ISNUMBER(I82))),AND(J82&lt;&gt;"",NOT(ISNUMBER(J82))),AND(L82&lt;&gt;"",NOT(ISNUMBER(L82))),AND(N82&lt;&gt;"",NOT(ISNUMBER(N82))),AND(O82&lt;&gt;"",NOT(ISNUMBER(O82))),AND(Q82&lt;&gt;"",NOT(ISNUMBER(Q82))),AND(R82&lt;&gt;"",NOT(ISNUMBER(R82))),AND(S82&lt;&gt;"",NOT(ISNUMBER(S82))),AND(ISNUMBER(E82),ISNUMBER(D82),E82&lt;D82),AND(ISNUMBER(G82),ISNUMBER(E82),G82&lt;E82),AND(ISNUMBER(H82),ISNUMBER(G82),H82&lt;G82),AND(ISNUMBER(I82),ISNUMBER(G82),I82&lt;G82),AND(ISNUMBER(J82),ISNUMBER(I82),J82&lt;I82),AND(ISNUMBER(L82),ISNUMBER(J82),L82&lt;J82),AND(ISNUMBER(Q82),ISNUMBER(O82),Q82&lt;O82),AND(ISNUMBER(R82),ISNUMBER(Q82),R82&lt;Q82)),1,0))</x:f>
      </x:c>
      <x:c r="AF82" s="14" t="str">
        <x:f>IF(A82="","",IF(AND(ISNUMBER(S82),S82&lt;='Metrics'!$C$9,T82&lt;&gt;""),1,0))</x:f>
      </x:c>
    </x:row>
    <x:row r="83" ht="24" customHeight="1">
      <x:c r="A83" s="10"/>
      <x:c r="B83" s="10"/>
      <x:c r="C83" s="10"/>
      <x:c r="D83" s="12"/>
      <x:c r="E83" s="12"/>
      <x:c r="F83" s="13"/>
      <x:c r="G83" s="12"/>
      <x:c r="H83" s="12"/>
      <x:c r="I83" s="12"/>
      <x:c r="J83" s="12"/>
      <x:c r="K83" s="13"/>
      <x:c r="L83" s="12"/>
      <x:c r="M83" s="13"/>
      <x:c r="N83" s="12"/>
      <x:c r="O83" s="12"/>
      <x:c r="P83" s="10"/>
      <x:c r="Q83" s="12"/>
      <x:c r="R83" s="12"/>
      <x:c r="S83" s="12"/>
      <x:c r="T83" s="10"/>
      <x:c r="U83" s="13"/>
      <x:c r="V83" s="14" t="str">
        <x:f>IF(A83="","",IF(AND('Metrics'!$C$6&lt;&gt;"",C83='Metrics'!$C$6,ISNUMBER(D83),ISNUMBER('Metrics'!$C$7),ISNUMBER('Metrics'!$C$8),D83&gt;='Metrics'!$C$7,D83&lt;='Metrics'!$C$8),1,0))</x:f>
      </x:c>
      <x:c r="W83" s="14" t="str">
        <x:f>IF(A83="","",IF(AND(V83=1,ISNUMBER(G83),G83&lt;='Metrics'!$C$9,ISNUMBER(H83),H83&lt;='Metrics'!$C$9),1,0))</x:f>
      </x:c>
      <x:c r="X83" s="14" t="str">
        <x:f>IF(A83="","",IF(COUNTIFS('Your interviews'!$B$8:$B$307,A83,'Your interviews'!$E$8:$E$307,"Completed",'Your interviews'!$D$8:$D$307,"&lt;="&amp;'Metrics'!$C$9)&gt;0,1,0))</x:f>
      </x:c>
      <x:c r="Y83" s="14" t="str">
        <x:f>IF(A83="","",IF(AND(AND('Metrics'!$C$6&lt;&gt;"",C83='Metrics'!$C$6,ISNUMBER('Metrics'!$C$9),ISNUMBER(D83),D83&lt;='Metrics'!$C$9,NOT(AND(ISNUMBER(S83),S83&lt;='Metrics'!$C$9,T83&lt;&gt;""))),OR(E83="",E83&gt;'Metrics'!$C$9)),1,0))</x:f>
      </x:c>
      <x:c r="Z83" s="14" t="str">
        <x:f>IF(A83="","",IF(AND(AND('Metrics'!$C$6&lt;&gt;"",C83='Metrics'!$C$6,ISNUMBER('Metrics'!$C$9),ISNUMBER(D83),D83&lt;='Metrics'!$C$9,NOT(AND(ISNUMBER(S83),S83&lt;='Metrics'!$C$9,T83&lt;&gt;""))),ISNUMBER(G83),G83&lt;='Metrics'!$C$9,OR(I83="",I83&gt;'Metrics'!$C$9)),1,0))</x:f>
      </x:c>
      <x:c r="AA83" s="14" t="str">
        <x:f>IF(A83="","",IF(AND(AND('Metrics'!$C$6&lt;&gt;"",C83='Metrics'!$C$6,ISNUMBER('Metrics'!$C$9),ISNUMBER(D83),D83&lt;='Metrics'!$C$9,NOT(AND(ISNUMBER(S83),S83&lt;='Metrics'!$C$9,T83&lt;&gt;""))),ISNUMBER(I83),I83&lt;='Metrics'!$C$9,OR(J83="",J83&gt;'Metrics'!$C$9)),1,0))</x:f>
      </x:c>
      <x:c r="AB83" s="14" t="str">
        <x:f>IF(A83="","",IF(AND(AND('Metrics'!$C$6&lt;&gt;"",C83='Metrics'!$C$6,ISNUMBER('Metrics'!$C$9),ISNUMBER(D83),D83&lt;='Metrics'!$C$9,NOT(AND(ISNUMBER(S83),S83&lt;='Metrics'!$C$9,T83&lt;&gt;""))),ISNUMBER(J83),J83&lt;='Metrics'!$C$9,OR(L83="",L83&gt;'Metrics'!$C$9)),1,0))</x:f>
      </x:c>
      <x:c r="AC83" s="14" t="str">
        <x:f>IF(Y83=1,MAX(0,'Metrics'!$C$9-D83),"")</x:f>
      </x:c>
      <x:c r="AD83" s="14" t="str">
        <x:f>IF(AB83=1,MAX(0,'Metrics'!$C$9-J83),"")</x:f>
      </x:c>
      <x:c r="AE83" s="14" t="str">
        <x:f>IF(A83="","",IF(OR(COUNTIF($A$8:$A$207,A83)&gt;1,B83="",C83="",NOT(ISNUMBER(D83)),AND(E83&lt;&gt;"",NOT(ISNUMBER(F83))),AND(G83&lt;&gt;"",OR(E83="",NOT(ISNUMBER(H83)))),AND(J83&lt;&gt;"",I83=""),AND(L83&lt;&gt;"",OR(J83="",NOT(ISNUMBER(M83)))),AND(S83&lt;&gt;"",OR(T83="",NOT(ISNUMBER(U83)))),AND(P83&lt;&gt;"",O83=""),AND(OR(P83="Accepted",P83="Declined"),Q83=""),AND(R83&lt;&gt;"",P83&lt;&gt;"Accepted"),AND(ISNUMBER(F83),F83&lt;0),AND(ISNUMBER(M83),M83&lt;0),AND(ISNUMBER(U83),U83&lt;0),AND(D83&lt;&gt;"",NOT(ISNUMBER(D83))),AND(E83&lt;&gt;"",NOT(ISNUMBER(E83))),AND(G83&lt;&gt;"",NOT(ISNUMBER(G83))),AND(H83&lt;&gt;"",NOT(ISNUMBER(H83))),AND(I83&lt;&gt;"",NOT(ISNUMBER(I83))),AND(J83&lt;&gt;"",NOT(ISNUMBER(J83))),AND(L83&lt;&gt;"",NOT(ISNUMBER(L83))),AND(N83&lt;&gt;"",NOT(ISNUMBER(N83))),AND(O83&lt;&gt;"",NOT(ISNUMBER(O83))),AND(Q83&lt;&gt;"",NOT(ISNUMBER(Q83))),AND(R83&lt;&gt;"",NOT(ISNUMBER(R83))),AND(S83&lt;&gt;"",NOT(ISNUMBER(S83))),AND(ISNUMBER(E83),ISNUMBER(D83),E83&lt;D83),AND(ISNUMBER(G83),ISNUMBER(E83),G83&lt;E83),AND(ISNUMBER(H83),ISNUMBER(G83),H83&lt;G83),AND(ISNUMBER(I83),ISNUMBER(G83),I83&lt;G83),AND(ISNUMBER(J83),ISNUMBER(I83),J83&lt;I83),AND(ISNUMBER(L83),ISNUMBER(J83),L83&lt;J83),AND(ISNUMBER(Q83),ISNUMBER(O83),Q83&lt;O83),AND(ISNUMBER(R83),ISNUMBER(Q83),R83&lt;Q83)),1,0))</x:f>
      </x:c>
      <x:c r="AF83" s="14" t="str">
        <x:f>IF(A83="","",IF(AND(ISNUMBER(S83),S83&lt;='Metrics'!$C$9,T83&lt;&gt;""),1,0))</x:f>
      </x:c>
    </x:row>
    <x:row r="84" ht="24" customHeight="1">
      <x:c r="A84" s="10"/>
      <x:c r="B84" s="10"/>
      <x:c r="C84" s="10"/>
      <x:c r="D84" s="12"/>
      <x:c r="E84" s="12"/>
      <x:c r="F84" s="13"/>
      <x:c r="G84" s="12"/>
      <x:c r="H84" s="12"/>
      <x:c r="I84" s="12"/>
      <x:c r="J84" s="12"/>
      <x:c r="K84" s="13"/>
      <x:c r="L84" s="12"/>
      <x:c r="M84" s="13"/>
      <x:c r="N84" s="12"/>
      <x:c r="O84" s="12"/>
      <x:c r="P84" s="10"/>
      <x:c r="Q84" s="12"/>
      <x:c r="R84" s="12"/>
      <x:c r="S84" s="12"/>
      <x:c r="T84" s="10"/>
      <x:c r="U84" s="13"/>
      <x:c r="V84" s="14" t="str">
        <x:f>IF(A84="","",IF(AND('Metrics'!$C$6&lt;&gt;"",C84='Metrics'!$C$6,ISNUMBER(D84),ISNUMBER('Metrics'!$C$7),ISNUMBER('Metrics'!$C$8),D84&gt;='Metrics'!$C$7,D84&lt;='Metrics'!$C$8),1,0))</x:f>
      </x:c>
      <x:c r="W84" s="14" t="str">
        <x:f>IF(A84="","",IF(AND(V84=1,ISNUMBER(G84),G84&lt;='Metrics'!$C$9,ISNUMBER(H84),H84&lt;='Metrics'!$C$9),1,0))</x:f>
      </x:c>
      <x:c r="X84" s="14" t="str">
        <x:f>IF(A84="","",IF(COUNTIFS('Your interviews'!$B$8:$B$307,A84,'Your interviews'!$E$8:$E$307,"Completed",'Your interviews'!$D$8:$D$307,"&lt;="&amp;'Metrics'!$C$9)&gt;0,1,0))</x:f>
      </x:c>
      <x:c r="Y84" s="14" t="str">
        <x:f>IF(A84="","",IF(AND(AND('Metrics'!$C$6&lt;&gt;"",C84='Metrics'!$C$6,ISNUMBER('Metrics'!$C$9),ISNUMBER(D84),D84&lt;='Metrics'!$C$9,NOT(AND(ISNUMBER(S84),S84&lt;='Metrics'!$C$9,T84&lt;&gt;""))),OR(E84="",E84&gt;'Metrics'!$C$9)),1,0))</x:f>
      </x:c>
      <x:c r="Z84" s="14" t="str">
        <x:f>IF(A84="","",IF(AND(AND('Metrics'!$C$6&lt;&gt;"",C84='Metrics'!$C$6,ISNUMBER('Metrics'!$C$9),ISNUMBER(D84),D84&lt;='Metrics'!$C$9,NOT(AND(ISNUMBER(S84),S84&lt;='Metrics'!$C$9,T84&lt;&gt;""))),ISNUMBER(G84),G84&lt;='Metrics'!$C$9,OR(I84="",I84&gt;'Metrics'!$C$9)),1,0))</x:f>
      </x:c>
      <x:c r="AA84" s="14" t="str">
        <x:f>IF(A84="","",IF(AND(AND('Metrics'!$C$6&lt;&gt;"",C84='Metrics'!$C$6,ISNUMBER('Metrics'!$C$9),ISNUMBER(D84),D84&lt;='Metrics'!$C$9,NOT(AND(ISNUMBER(S84),S84&lt;='Metrics'!$C$9,T84&lt;&gt;""))),ISNUMBER(I84),I84&lt;='Metrics'!$C$9,OR(J84="",J84&gt;'Metrics'!$C$9)),1,0))</x:f>
      </x:c>
      <x:c r="AB84" s="14" t="str">
        <x:f>IF(A84="","",IF(AND(AND('Metrics'!$C$6&lt;&gt;"",C84='Metrics'!$C$6,ISNUMBER('Metrics'!$C$9),ISNUMBER(D84),D84&lt;='Metrics'!$C$9,NOT(AND(ISNUMBER(S84),S84&lt;='Metrics'!$C$9,T84&lt;&gt;""))),ISNUMBER(J84),J84&lt;='Metrics'!$C$9,OR(L84="",L84&gt;'Metrics'!$C$9)),1,0))</x:f>
      </x:c>
      <x:c r="AC84" s="14" t="str">
        <x:f>IF(Y84=1,MAX(0,'Metrics'!$C$9-D84),"")</x:f>
      </x:c>
      <x:c r="AD84" s="14" t="str">
        <x:f>IF(AB84=1,MAX(0,'Metrics'!$C$9-J84),"")</x:f>
      </x:c>
      <x:c r="AE84" s="14" t="str">
        <x:f>IF(A84="","",IF(OR(COUNTIF($A$8:$A$207,A84)&gt;1,B84="",C84="",NOT(ISNUMBER(D84)),AND(E84&lt;&gt;"",NOT(ISNUMBER(F84))),AND(G84&lt;&gt;"",OR(E84="",NOT(ISNUMBER(H84)))),AND(J84&lt;&gt;"",I84=""),AND(L84&lt;&gt;"",OR(J84="",NOT(ISNUMBER(M84)))),AND(S84&lt;&gt;"",OR(T84="",NOT(ISNUMBER(U84)))),AND(P84&lt;&gt;"",O84=""),AND(OR(P84="Accepted",P84="Declined"),Q84=""),AND(R84&lt;&gt;"",P84&lt;&gt;"Accepted"),AND(ISNUMBER(F84),F84&lt;0),AND(ISNUMBER(M84),M84&lt;0),AND(ISNUMBER(U84),U84&lt;0),AND(D84&lt;&gt;"",NOT(ISNUMBER(D84))),AND(E84&lt;&gt;"",NOT(ISNUMBER(E84))),AND(G84&lt;&gt;"",NOT(ISNUMBER(G84))),AND(H84&lt;&gt;"",NOT(ISNUMBER(H84))),AND(I84&lt;&gt;"",NOT(ISNUMBER(I84))),AND(J84&lt;&gt;"",NOT(ISNUMBER(J84))),AND(L84&lt;&gt;"",NOT(ISNUMBER(L84))),AND(N84&lt;&gt;"",NOT(ISNUMBER(N84))),AND(O84&lt;&gt;"",NOT(ISNUMBER(O84))),AND(Q84&lt;&gt;"",NOT(ISNUMBER(Q84))),AND(R84&lt;&gt;"",NOT(ISNUMBER(R84))),AND(S84&lt;&gt;"",NOT(ISNUMBER(S84))),AND(ISNUMBER(E84),ISNUMBER(D84),E84&lt;D84),AND(ISNUMBER(G84),ISNUMBER(E84),G84&lt;E84),AND(ISNUMBER(H84),ISNUMBER(G84),H84&lt;G84),AND(ISNUMBER(I84),ISNUMBER(G84),I84&lt;G84),AND(ISNUMBER(J84),ISNUMBER(I84),J84&lt;I84),AND(ISNUMBER(L84),ISNUMBER(J84),L84&lt;J84),AND(ISNUMBER(Q84),ISNUMBER(O84),Q84&lt;O84),AND(ISNUMBER(R84),ISNUMBER(Q84),R84&lt;Q84)),1,0))</x:f>
      </x:c>
      <x:c r="AF84" s="14" t="str">
        <x:f>IF(A84="","",IF(AND(ISNUMBER(S84),S84&lt;='Metrics'!$C$9,T84&lt;&gt;""),1,0))</x:f>
      </x:c>
    </x:row>
    <x:row r="85" ht="24" customHeight="1">
      <x:c r="A85" s="10"/>
      <x:c r="B85" s="10"/>
      <x:c r="C85" s="10"/>
      <x:c r="D85" s="12"/>
      <x:c r="E85" s="12"/>
      <x:c r="F85" s="13"/>
      <x:c r="G85" s="12"/>
      <x:c r="H85" s="12"/>
      <x:c r="I85" s="12"/>
      <x:c r="J85" s="12"/>
      <x:c r="K85" s="13"/>
      <x:c r="L85" s="12"/>
      <x:c r="M85" s="13"/>
      <x:c r="N85" s="12"/>
      <x:c r="O85" s="12"/>
      <x:c r="P85" s="10"/>
      <x:c r="Q85" s="12"/>
      <x:c r="R85" s="12"/>
      <x:c r="S85" s="12"/>
      <x:c r="T85" s="10"/>
      <x:c r="U85" s="13"/>
      <x:c r="V85" s="14" t="str">
        <x:f>IF(A85="","",IF(AND('Metrics'!$C$6&lt;&gt;"",C85='Metrics'!$C$6,ISNUMBER(D85),ISNUMBER('Metrics'!$C$7),ISNUMBER('Metrics'!$C$8),D85&gt;='Metrics'!$C$7,D85&lt;='Metrics'!$C$8),1,0))</x:f>
      </x:c>
      <x:c r="W85" s="14" t="str">
        <x:f>IF(A85="","",IF(AND(V85=1,ISNUMBER(G85),G85&lt;='Metrics'!$C$9,ISNUMBER(H85),H85&lt;='Metrics'!$C$9),1,0))</x:f>
      </x:c>
      <x:c r="X85" s="14" t="str">
        <x:f>IF(A85="","",IF(COUNTIFS('Your interviews'!$B$8:$B$307,A85,'Your interviews'!$E$8:$E$307,"Completed",'Your interviews'!$D$8:$D$307,"&lt;="&amp;'Metrics'!$C$9)&gt;0,1,0))</x:f>
      </x:c>
      <x:c r="Y85" s="14" t="str">
        <x:f>IF(A85="","",IF(AND(AND('Metrics'!$C$6&lt;&gt;"",C85='Metrics'!$C$6,ISNUMBER('Metrics'!$C$9),ISNUMBER(D85),D85&lt;='Metrics'!$C$9,NOT(AND(ISNUMBER(S85),S85&lt;='Metrics'!$C$9,T85&lt;&gt;""))),OR(E85="",E85&gt;'Metrics'!$C$9)),1,0))</x:f>
      </x:c>
      <x:c r="Z85" s="14" t="str">
        <x:f>IF(A85="","",IF(AND(AND('Metrics'!$C$6&lt;&gt;"",C85='Metrics'!$C$6,ISNUMBER('Metrics'!$C$9),ISNUMBER(D85),D85&lt;='Metrics'!$C$9,NOT(AND(ISNUMBER(S85),S85&lt;='Metrics'!$C$9,T85&lt;&gt;""))),ISNUMBER(G85),G85&lt;='Metrics'!$C$9,OR(I85="",I85&gt;'Metrics'!$C$9)),1,0))</x:f>
      </x:c>
      <x:c r="AA85" s="14" t="str">
        <x:f>IF(A85="","",IF(AND(AND('Metrics'!$C$6&lt;&gt;"",C85='Metrics'!$C$6,ISNUMBER('Metrics'!$C$9),ISNUMBER(D85),D85&lt;='Metrics'!$C$9,NOT(AND(ISNUMBER(S85),S85&lt;='Metrics'!$C$9,T85&lt;&gt;""))),ISNUMBER(I85),I85&lt;='Metrics'!$C$9,OR(J85="",J85&gt;'Metrics'!$C$9)),1,0))</x:f>
      </x:c>
      <x:c r="AB85" s="14" t="str">
        <x:f>IF(A85="","",IF(AND(AND('Metrics'!$C$6&lt;&gt;"",C85='Metrics'!$C$6,ISNUMBER('Metrics'!$C$9),ISNUMBER(D85),D85&lt;='Metrics'!$C$9,NOT(AND(ISNUMBER(S85),S85&lt;='Metrics'!$C$9,T85&lt;&gt;""))),ISNUMBER(J85),J85&lt;='Metrics'!$C$9,OR(L85="",L85&gt;'Metrics'!$C$9)),1,0))</x:f>
      </x:c>
      <x:c r="AC85" s="14" t="str">
        <x:f>IF(Y85=1,MAX(0,'Metrics'!$C$9-D85),"")</x:f>
      </x:c>
      <x:c r="AD85" s="14" t="str">
        <x:f>IF(AB85=1,MAX(0,'Metrics'!$C$9-J85),"")</x:f>
      </x:c>
      <x:c r="AE85" s="14" t="str">
        <x:f>IF(A85="","",IF(OR(COUNTIF($A$8:$A$207,A85)&gt;1,B85="",C85="",NOT(ISNUMBER(D85)),AND(E85&lt;&gt;"",NOT(ISNUMBER(F85))),AND(G85&lt;&gt;"",OR(E85="",NOT(ISNUMBER(H85)))),AND(J85&lt;&gt;"",I85=""),AND(L85&lt;&gt;"",OR(J85="",NOT(ISNUMBER(M85)))),AND(S85&lt;&gt;"",OR(T85="",NOT(ISNUMBER(U85)))),AND(P85&lt;&gt;"",O85=""),AND(OR(P85="Accepted",P85="Declined"),Q85=""),AND(R85&lt;&gt;"",P85&lt;&gt;"Accepted"),AND(ISNUMBER(F85),F85&lt;0),AND(ISNUMBER(M85),M85&lt;0),AND(ISNUMBER(U85),U85&lt;0),AND(D85&lt;&gt;"",NOT(ISNUMBER(D85))),AND(E85&lt;&gt;"",NOT(ISNUMBER(E85))),AND(G85&lt;&gt;"",NOT(ISNUMBER(G85))),AND(H85&lt;&gt;"",NOT(ISNUMBER(H85))),AND(I85&lt;&gt;"",NOT(ISNUMBER(I85))),AND(J85&lt;&gt;"",NOT(ISNUMBER(J85))),AND(L85&lt;&gt;"",NOT(ISNUMBER(L85))),AND(N85&lt;&gt;"",NOT(ISNUMBER(N85))),AND(O85&lt;&gt;"",NOT(ISNUMBER(O85))),AND(Q85&lt;&gt;"",NOT(ISNUMBER(Q85))),AND(R85&lt;&gt;"",NOT(ISNUMBER(R85))),AND(S85&lt;&gt;"",NOT(ISNUMBER(S85))),AND(ISNUMBER(E85),ISNUMBER(D85),E85&lt;D85),AND(ISNUMBER(G85),ISNUMBER(E85),G85&lt;E85),AND(ISNUMBER(H85),ISNUMBER(G85),H85&lt;G85),AND(ISNUMBER(I85),ISNUMBER(G85),I85&lt;G85),AND(ISNUMBER(J85),ISNUMBER(I85),J85&lt;I85),AND(ISNUMBER(L85),ISNUMBER(J85),L85&lt;J85),AND(ISNUMBER(Q85),ISNUMBER(O85),Q85&lt;O85),AND(ISNUMBER(R85),ISNUMBER(Q85),R85&lt;Q85)),1,0))</x:f>
      </x:c>
      <x:c r="AF85" s="14" t="str">
        <x:f>IF(A85="","",IF(AND(ISNUMBER(S85),S85&lt;='Metrics'!$C$9,T85&lt;&gt;""),1,0))</x:f>
      </x:c>
    </x:row>
    <x:row r="86" ht="24" customHeight="1">
      <x:c r="A86" s="10"/>
      <x:c r="B86" s="10"/>
      <x:c r="C86" s="10"/>
      <x:c r="D86" s="12"/>
      <x:c r="E86" s="12"/>
      <x:c r="F86" s="13"/>
      <x:c r="G86" s="12"/>
      <x:c r="H86" s="12"/>
      <x:c r="I86" s="12"/>
      <x:c r="J86" s="12"/>
      <x:c r="K86" s="13"/>
      <x:c r="L86" s="12"/>
      <x:c r="M86" s="13"/>
      <x:c r="N86" s="12"/>
      <x:c r="O86" s="12"/>
      <x:c r="P86" s="10"/>
      <x:c r="Q86" s="12"/>
      <x:c r="R86" s="12"/>
      <x:c r="S86" s="12"/>
      <x:c r="T86" s="10"/>
      <x:c r="U86" s="13"/>
      <x:c r="V86" s="14" t="str">
        <x:f>IF(A86="","",IF(AND('Metrics'!$C$6&lt;&gt;"",C86='Metrics'!$C$6,ISNUMBER(D86),ISNUMBER('Metrics'!$C$7),ISNUMBER('Metrics'!$C$8),D86&gt;='Metrics'!$C$7,D86&lt;='Metrics'!$C$8),1,0))</x:f>
      </x:c>
      <x:c r="W86" s="14" t="str">
        <x:f>IF(A86="","",IF(AND(V86=1,ISNUMBER(G86),G86&lt;='Metrics'!$C$9,ISNUMBER(H86),H86&lt;='Metrics'!$C$9),1,0))</x:f>
      </x:c>
      <x:c r="X86" s="14" t="str">
        <x:f>IF(A86="","",IF(COUNTIFS('Your interviews'!$B$8:$B$307,A86,'Your interviews'!$E$8:$E$307,"Completed",'Your interviews'!$D$8:$D$307,"&lt;="&amp;'Metrics'!$C$9)&gt;0,1,0))</x:f>
      </x:c>
      <x:c r="Y86" s="14" t="str">
        <x:f>IF(A86="","",IF(AND(AND('Metrics'!$C$6&lt;&gt;"",C86='Metrics'!$C$6,ISNUMBER('Metrics'!$C$9),ISNUMBER(D86),D86&lt;='Metrics'!$C$9,NOT(AND(ISNUMBER(S86),S86&lt;='Metrics'!$C$9,T86&lt;&gt;""))),OR(E86="",E86&gt;'Metrics'!$C$9)),1,0))</x:f>
      </x:c>
      <x:c r="Z86" s="14" t="str">
        <x:f>IF(A86="","",IF(AND(AND('Metrics'!$C$6&lt;&gt;"",C86='Metrics'!$C$6,ISNUMBER('Metrics'!$C$9),ISNUMBER(D86),D86&lt;='Metrics'!$C$9,NOT(AND(ISNUMBER(S86),S86&lt;='Metrics'!$C$9,T86&lt;&gt;""))),ISNUMBER(G86),G86&lt;='Metrics'!$C$9,OR(I86="",I86&gt;'Metrics'!$C$9)),1,0))</x:f>
      </x:c>
      <x:c r="AA86" s="14" t="str">
        <x:f>IF(A86="","",IF(AND(AND('Metrics'!$C$6&lt;&gt;"",C86='Metrics'!$C$6,ISNUMBER('Metrics'!$C$9),ISNUMBER(D86),D86&lt;='Metrics'!$C$9,NOT(AND(ISNUMBER(S86),S86&lt;='Metrics'!$C$9,T86&lt;&gt;""))),ISNUMBER(I86),I86&lt;='Metrics'!$C$9,OR(J86="",J86&gt;'Metrics'!$C$9)),1,0))</x:f>
      </x:c>
      <x:c r="AB86" s="14" t="str">
        <x:f>IF(A86="","",IF(AND(AND('Metrics'!$C$6&lt;&gt;"",C86='Metrics'!$C$6,ISNUMBER('Metrics'!$C$9),ISNUMBER(D86),D86&lt;='Metrics'!$C$9,NOT(AND(ISNUMBER(S86),S86&lt;='Metrics'!$C$9,T86&lt;&gt;""))),ISNUMBER(J86),J86&lt;='Metrics'!$C$9,OR(L86="",L86&gt;'Metrics'!$C$9)),1,0))</x:f>
      </x:c>
      <x:c r="AC86" s="14" t="str">
        <x:f>IF(Y86=1,MAX(0,'Metrics'!$C$9-D86),"")</x:f>
      </x:c>
      <x:c r="AD86" s="14" t="str">
        <x:f>IF(AB86=1,MAX(0,'Metrics'!$C$9-J86),"")</x:f>
      </x:c>
      <x:c r="AE86" s="14" t="str">
        <x:f>IF(A86="","",IF(OR(COUNTIF($A$8:$A$207,A86)&gt;1,B86="",C86="",NOT(ISNUMBER(D86)),AND(E86&lt;&gt;"",NOT(ISNUMBER(F86))),AND(G86&lt;&gt;"",OR(E86="",NOT(ISNUMBER(H86)))),AND(J86&lt;&gt;"",I86=""),AND(L86&lt;&gt;"",OR(J86="",NOT(ISNUMBER(M86)))),AND(S86&lt;&gt;"",OR(T86="",NOT(ISNUMBER(U86)))),AND(P86&lt;&gt;"",O86=""),AND(OR(P86="Accepted",P86="Declined"),Q86=""),AND(R86&lt;&gt;"",P86&lt;&gt;"Accepted"),AND(ISNUMBER(F86),F86&lt;0),AND(ISNUMBER(M86),M86&lt;0),AND(ISNUMBER(U86),U86&lt;0),AND(D86&lt;&gt;"",NOT(ISNUMBER(D86))),AND(E86&lt;&gt;"",NOT(ISNUMBER(E86))),AND(G86&lt;&gt;"",NOT(ISNUMBER(G86))),AND(H86&lt;&gt;"",NOT(ISNUMBER(H86))),AND(I86&lt;&gt;"",NOT(ISNUMBER(I86))),AND(J86&lt;&gt;"",NOT(ISNUMBER(J86))),AND(L86&lt;&gt;"",NOT(ISNUMBER(L86))),AND(N86&lt;&gt;"",NOT(ISNUMBER(N86))),AND(O86&lt;&gt;"",NOT(ISNUMBER(O86))),AND(Q86&lt;&gt;"",NOT(ISNUMBER(Q86))),AND(R86&lt;&gt;"",NOT(ISNUMBER(R86))),AND(S86&lt;&gt;"",NOT(ISNUMBER(S86))),AND(ISNUMBER(E86),ISNUMBER(D86),E86&lt;D86),AND(ISNUMBER(G86),ISNUMBER(E86),G86&lt;E86),AND(ISNUMBER(H86),ISNUMBER(G86),H86&lt;G86),AND(ISNUMBER(I86),ISNUMBER(G86),I86&lt;G86),AND(ISNUMBER(J86),ISNUMBER(I86),J86&lt;I86),AND(ISNUMBER(L86),ISNUMBER(J86),L86&lt;J86),AND(ISNUMBER(Q86),ISNUMBER(O86),Q86&lt;O86),AND(ISNUMBER(R86),ISNUMBER(Q86),R86&lt;Q86)),1,0))</x:f>
      </x:c>
      <x:c r="AF86" s="14" t="str">
        <x:f>IF(A86="","",IF(AND(ISNUMBER(S86),S86&lt;='Metrics'!$C$9,T86&lt;&gt;""),1,0))</x:f>
      </x:c>
    </x:row>
    <x:row r="87" ht="24" customHeight="1">
      <x:c r="A87" s="10"/>
      <x:c r="B87" s="10"/>
      <x:c r="C87" s="10"/>
      <x:c r="D87" s="12"/>
      <x:c r="E87" s="12"/>
      <x:c r="F87" s="13"/>
      <x:c r="G87" s="12"/>
      <x:c r="H87" s="12"/>
      <x:c r="I87" s="12"/>
      <x:c r="J87" s="12"/>
      <x:c r="K87" s="13"/>
      <x:c r="L87" s="12"/>
      <x:c r="M87" s="13"/>
      <x:c r="N87" s="12"/>
      <x:c r="O87" s="12"/>
      <x:c r="P87" s="10"/>
      <x:c r="Q87" s="12"/>
      <x:c r="R87" s="12"/>
      <x:c r="S87" s="12"/>
      <x:c r="T87" s="10"/>
      <x:c r="U87" s="13"/>
      <x:c r="V87" s="14" t="str">
        <x:f>IF(A87="","",IF(AND('Metrics'!$C$6&lt;&gt;"",C87='Metrics'!$C$6,ISNUMBER(D87),ISNUMBER('Metrics'!$C$7),ISNUMBER('Metrics'!$C$8),D87&gt;='Metrics'!$C$7,D87&lt;='Metrics'!$C$8),1,0))</x:f>
      </x:c>
      <x:c r="W87" s="14" t="str">
        <x:f>IF(A87="","",IF(AND(V87=1,ISNUMBER(G87),G87&lt;='Metrics'!$C$9,ISNUMBER(H87),H87&lt;='Metrics'!$C$9),1,0))</x:f>
      </x:c>
      <x:c r="X87" s="14" t="str">
        <x:f>IF(A87="","",IF(COUNTIFS('Your interviews'!$B$8:$B$307,A87,'Your interviews'!$E$8:$E$307,"Completed",'Your interviews'!$D$8:$D$307,"&lt;="&amp;'Metrics'!$C$9)&gt;0,1,0))</x:f>
      </x:c>
      <x:c r="Y87" s="14" t="str">
        <x:f>IF(A87="","",IF(AND(AND('Metrics'!$C$6&lt;&gt;"",C87='Metrics'!$C$6,ISNUMBER('Metrics'!$C$9),ISNUMBER(D87),D87&lt;='Metrics'!$C$9,NOT(AND(ISNUMBER(S87),S87&lt;='Metrics'!$C$9,T87&lt;&gt;""))),OR(E87="",E87&gt;'Metrics'!$C$9)),1,0))</x:f>
      </x:c>
      <x:c r="Z87" s="14" t="str">
        <x:f>IF(A87="","",IF(AND(AND('Metrics'!$C$6&lt;&gt;"",C87='Metrics'!$C$6,ISNUMBER('Metrics'!$C$9),ISNUMBER(D87),D87&lt;='Metrics'!$C$9,NOT(AND(ISNUMBER(S87),S87&lt;='Metrics'!$C$9,T87&lt;&gt;""))),ISNUMBER(G87),G87&lt;='Metrics'!$C$9,OR(I87="",I87&gt;'Metrics'!$C$9)),1,0))</x:f>
      </x:c>
      <x:c r="AA87" s="14" t="str">
        <x:f>IF(A87="","",IF(AND(AND('Metrics'!$C$6&lt;&gt;"",C87='Metrics'!$C$6,ISNUMBER('Metrics'!$C$9),ISNUMBER(D87),D87&lt;='Metrics'!$C$9,NOT(AND(ISNUMBER(S87),S87&lt;='Metrics'!$C$9,T87&lt;&gt;""))),ISNUMBER(I87),I87&lt;='Metrics'!$C$9,OR(J87="",J87&gt;'Metrics'!$C$9)),1,0))</x:f>
      </x:c>
      <x:c r="AB87" s="14" t="str">
        <x:f>IF(A87="","",IF(AND(AND('Metrics'!$C$6&lt;&gt;"",C87='Metrics'!$C$6,ISNUMBER('Metrics'!$C$9),ISNUMBER(D87),D87&lt;='Metrics'!$C$9,NOT(AND(ISNUMBER(S87),S87&lt;='Metrics'!$C$9,T87&lt;&gt;""))),ISNUMBER(J87),J87&lt;='Metrics'!$C$9,OR(L87="",L87&gt;'Metrics'!$C$9)),1,0))</x:f>
      </x:c>
      <x:c r="AC87" s="14" t="str">
        <x:f>IF(Y87=1,MAX(0,'Metrics'!$C$9-D87),"")</x:f>
      </x:c>
      <x:c r="AD87" s="14" t="str">
        <x:f>IF(AB87=1,MAX(0,'Metrics'!$C$9-J87),"")</x:f>
      </x:c>
      <x:c r="AE87" s="14" t="str">
        <x:f>IF(A87="","",IF(OR(COUNTIF($A$8:$A$207,A87)&gt;1,B87="",C87="",NOT(ISNUMBER(D87)),AND(E87&lt;&gt;"",NOT(ISNUMBER(F87))),AND(G87&lt;&gt;"",OR(E87="",NOT(ISNUMBER(H87)))),AND(J87&lt;&gt;"",I87=""),AND(L87&lt;&gt;"",OR(J87="",NOT(ISNUMBER(M87)))),AND(S87&lt;&gt;"",OR(T87="",NOT(ISNUMBER(U87)))),AND(P87&lt;&gt;"",O87=""),AND(OR(P87="Accepted",P87="Declined"),Q87=""),AND(R87&lt;&gt;"",P87&lt;&gt;"Accepted"),AND(ISNUMBER(F87),F87&lt;0),AND(ISNUMBER(M87),M87&lt;0),AND(ISNUMBER(U87),U87&lt;0),AND(D87&lt;&gt;"",NOT(ISNUMBER(D87))),AND(E87&lt;&gt;"",NOT(ISNUMBER(E87))),AND(G87&lt;&gt;"",NOT(ISNUMBER(G87))),AND(H87&lt;&gt;"",NOT(ISNUMBER(H87))),AND(I87&lt;&gt;"",NOT(ISNUMBER(I87))),AND(J87&lt;&gt;"",NOT(ISNUMBER(J87))),AND(L87&lt;&gt;"",NOT(ISNUMBER(L87))),AND(N87&lt;&gt;"",NOT(ISNUMBER(N87))),AND(O87&lt;&gt;"",NOT(ISNUMBER(O87))),AND(Q87&lt;&gt;"",NOT(ISNUMBER(Q87))),AND(R87&lt;&gt;"",NOT(ISNUMBER(R87))),AND(S87&lt;&gt;"",NOT(ISNUMBER(S87))),AND(ISNUMBER(E87),ISNUMBER(D87),E87&lt;D87),AND(ISNUMBER(G87),ISNUMBER(E87),G87&lt;E87),AND(ISNUMBER(H87),ISNUMBER(G87),H87&lt;G87),AND(ISNUMBER(I87),ISNUMBER(G87),I87&lt;G87),AND(ISNUMBER(J87),ISNUMBER(I87),J87&lt;I87),AND(ISNUMBER(L87),ISNUMBER(J87),L87&lt;J87),AND(ISNUMBER(Q87),ISNUMBER(O87),Q87&lt;O87),AND(ISNUMBER(R87),ISNUMBER(Q87),R87&lt;Q87)),1,0))</x:f>
      </x:c>
      <x:c r="AF87" s="14" t="str">
        <x:f>IF(A87="","",IF(AND(ISNUMBER(S87),S87&lt;='Metrics'!$C$9,T87&lt;&gt;""),1,0))</x:f>
      </x:c>
    </x:row>
    <x:row r="88" ht="24" customHeight="1">
      <x:c r="A88" s="10"/>
      <x:c r="B88" s="10"/>
      <x:c r="C88" s="10"/>
      <x:c r="D88" s="12"/>
      <x:c r="E88" s="12"/>
      <x:c r="F88" s="13"/>
      <x:c r="G88" s="12"/>
      <x:c r="H88" s="12"/>
      <x:c r="I88" s="12"/>
      <x:c r="J88" s="12"/>
      <x:c r="K88" s="13"/>
      <x:c r="L88" s="12"/>
      <x:c r="M88" s="13"/>
      <x:c r="N88" s="12"/>
      <x:c r="O88" s="12"/>
      <x:c r="P88" s="10"/>
      <x:c r="Q88" s="12"/>
      <x:c r="R88" s="12"/>
      <x:c r="S88" s="12"/>
      <x:c r="T88" s="10"/>
      <x:c r="U88" s="13"/>
      <x:c r="V88" s="14" t="str">
        <x:f>IF(A88="","",IF(AND('Metrics'!$C$6&lt;&gt;"",C88='Metrics'!$C$6,ISNUMBER(D88),ISNUMBER('Metrics'!$C$7),ISNUMBER('Metrics'!$C$8),D88&gt;='Metrics'!$C$7,D88&lt;='Metrics'!$C$8),1,0))</x:f>
      </x:c>
      <x:c r="W88" s="14" t="str">
        <x:f>IF(A88="","",IF(AND(V88=1,ISNUMBER(G88),G88&lt;='Metrics'!$C$9,ISNUMBER(H88),H88&lt;='Metrics'!$C$9),1,0))</x:f>
      </x:c>
      <x:c r="X88" s="14" t="str">
        <x:f>IF(A88="","",IF(COUNTIFS('Your interviews'!$B$8:$B$307,A88,'Your interviews'!$E$8:$E$307,"Completed",'Your interviews'!$D$8:$D$307,"&lt;="&amp;'Metrics'!$C$9)&gt;0,1,0))</x:f>
      </x:c>
      <x:c r="Y88" s="14" t="str">
        <x:f>IF(A88="","",IF(AND(AND('Metrics'!$C$6&lt;&gt;"",C88='Metrics'!$C$6,ISNUMBER('Metrics'!$C$9),ISNUMBER(D88),D88&lt;='Metrics'!$C$9,NOT(AND(ISNUMBER(S88),S88&lt;='Metrics'!$C$9,T88&lt;&gt;""))),OR(E88="",E88&gt;'Metrics'!$C$9)),1,0))</x:f>
      </x:c>
      <x:c r="Z88" s="14" t="str">
        <x:f>IF(A88="","",IF(AND(AND('Metrics'!$C$6&lt;&gt;"",C88='Metrics'!$C$6,ISNUMBER('Metrics'!$C$9),ISNUMBER(D88),D88&lt;='Metrics'!$C$9,NOT(AND(ISNUMBER(S88),S88&lt;='Metrics'!$C$9,T88&lt;&gt;""))),ISNUMBER(G88),G88&lt;='Metrics'!$C$9,OR(I88="",I88&gt;'Metrics'!$C$9)),1,0))</x:f>
      </x:c>
      <x:c r="AA88" s="14" t="str">
        <x:f>IF(A88="","",IF(AND(AND('Metrics'!$C$6&lt;&gt;"",C88='Metrics'!$C$6,ISNUMBER('Metrics'!$C$9),ISNUMBER(D88),D88&lt;='Metrics'!$C$9,NOT(AND(ISNUMBER(S88),S88&lt;='Metrics'!$C$9,T88&lt;&gt;""))),ISNUMBER(I88),I88&lt;='Metrics'!$C$9,OR(J88="",J88&gt;'Metrics'!$C$9)),1,0))</x:f>
      </x:c>
      <x:c r="AB88" s="14" t="str">
        <x:f>IF(A88="","",IF(AND(AND('Metrics'!$C$6&lt;&gt;"",C88='Metrics'!$C$6,ISNUMBER('Metrics'!$C$9),ISNUMBER(D88),D88&lt;='Metrics'!$C$9,NOT(AND(ISNUMBER(S88),S88&lt;='Metrics'!$C$9,T88&lt;&gt;""))),ISNUMBER(J88),J88&lt;='Metrics'!$C$9,OR(L88="",L88&gt;'Metrics'!$C$9)),1,0))</x:f>
      </x:c>
      <x:c r="AC88" s="14" t="str">
        <x:f>IF(Y88=1,MAX(0,'Metrics'!$C$9-D88),"")</x:f>
      </x:c>
      <x:c r="AD88" s="14" t="str">
        <x:f>IF(AB88=1,MAX(0,'Metrics'!$C$9-J88),"")</x:f>
      </x:c>
      <x:c r="AE88" s="14" t="str">
        <x:f>IF(A88="","",IF(OR(COUNTIF($A$8:$A$207,A88)&gt;1,B88="",C88="",NOT(ISNUMBER(D88)),AND(E88&lt;&gt;"",NOT(ISNUMBER(F88))),AND(G88&lt;&gt;"",OR(E88="",NOT(ISNUMBER(H88)))),AND(J88&lt;&gt;"",I88=""),AND(L88&lt;&gt;"",OR(J88="",NOT(ISNUMBER(M88)))),AND(S88&lt;&gt;"",OR(T88="",NOT(ISNUMBER(U88)))),AND(P88&lt;&gt;"",O88=""),AND(OR(P88="Accepted",P88="Declined"),Q88=""),AND(R88&lt;&gt;"",P88&lt;&gt;"Accepted"),AND(ISNUMBER(F88),F88&lt;0),AND(ISNUMBER(M88),M88&lt;0),AND(ISNUMBER(U88),U88&lt;0),AND(D88&lt;&gt;"",NOT(ISNUMBER(D88))),AND(E88&lt;&gt;"",NOT(ISNUMBER(E88))),AND(G88&lt;&gt;"",NOT(ISNUMBER(G88))),AND(H88&lt;&gt;"",NOT(ISNUMBER(H88))),AND(I88&lt;&gt;"",NOT(ISNUMBER(I88))),AND(J88&lt;&gt;"",NOT(ISNUMBER(J88))),AND(L88&lt;&gt;"",NOT(ISNUMBER(L88))),AND(N88&lt;&gt;"",NOT(ISNUMBER(N88))),AND(O88&lt;&gt;"",NOT(ISNUMBER(O88))),AND(Q88&lt;&gt;"",NOT(ISNUMBER(Q88))),AND(R88&lt;&gt;"",NOT(ISNUMBER(R88))),AND(S88&lt;&gt;"",NOT(ISNUMBER(S88))),AND(ISNUMBER(E88),ISNUMBER(D88),E88&lt;D88),AND(ISNUMBER(G88),ISNUMBER(E88),G88&lt;E88),AND(ISNUMBER(H88),ISNUMBER(G88),H88&lt;G88),AND(ISNUMBER(I88),ISNUMBER(G88),I88&lt;G88),AND(ISNUMBER(J88),ISNUMBER(I88),J88&lt;I88),AND(ISNUMBER(L88),ISNUMBER(J88),L88&lt;J88),AND(ISNUMBER(Q88),ISNUMBER(O88),Q88&lt;O88),AND(ISNUMBER(R88),ISNUMBER(Q88),R88&lt;Q88)),1,0))</x:f>
      </x:c>
      <x:c r="AF88" s="14" t="str">
        <x:f>IF(A88="","",IF(AND(ISNUMBER(S88),S88&lt;='Metrics'!$C$9,T88&lt;&gt;""),1,0))</x:f>
      </x:c>
    </x:row>
    <x:row r="89" ht="24" customHeight="1">
      <x:c r="A89" s="10"/>
      <x:c r="B89" s="10"/>
      <x:c r="C89" s="10"/>
      <x:c r="D89" s="12"/>
      <x:c r="E89" s="12"/>
      <x:c r="F89" s="13"/>
      <x:c r="G89" s="12"/>
      <x:c r="H89" s="12"/>
      <x:c r="I89" s="12"/>
      <x:c r="J89" s="12"/>
      <x:c r="K89" s="13"/>
      <x:c r="L89" s="12"/>
      <x:c r="M89" s="13"/>
      <x:c r="N89" s="12"/>
      <x:c r="O89" s="12"/>
      <x:c r="P89" s="10"/>
      <x:c r="Q89" s="12"/>
      <x:c r="R89" s="12"/>
      <x:c r="S89" s="12"/>
      <x:c r="T89" s="10"/>
      <x:c r="U89" s="13"/>
      <x:c r="V89" s="14" t="str">
        <x:f>IF(A89="","",IF(AND('Metrics'!$C$6&lt;&gt;"",C89='Metrics'!$C$6,ISNUMBER(D89),ISNUMBER('Metrics'!$C$7),ISNUMBER('Metrics'!$C$8),D89&gt;='Metrics'!$C$7,D89&lt;='Metrics'!$C$8),1,0))</x:f>
      </x:c>
      <x:c r="W89" s="14" t="str">
        <x:f>IF(A89="","",IF(AND(V89=1,ISNUMBER(G89),G89&lt;='Metrics'!$C$9,ISNUMBER(H89),H89&lt;='Metrics'!$C$9),1,0))</x:f>
      </x:c>
      <x:c r="X89" s="14" t="str">
        <x:f>IF(A89="","",IF(COUNTIFS('Your interviews'!$B$8:$B$307,A89,'Your interviews'!$E$8:$E$307,"Completed",'Your interviews'!$D$8:$D$307,"&lt;="&amp;'Metrics'!$C$9)&gt;0,1,0))</x:f>
      </x:c>
      <x:c r="Y89" s="14" t="str">
        <x:f>IF(A89="","",IF(AND(AND('Metrics'!$C$6&lt;&gt;"",C89='Metrics'!$C$6,ISNUMBER('Metrics'!$C$9),ISNUMBER(D89),D89&lt;='Metrics'!$C$9,NOT(AND(ISNUMBER(S89),S89&lt;='Metrics'!$C$9,T89&lt;&gt;""))),OR(E89="",E89&gt;'Metrics'!$C$9)),1,0))</x:f>
      </x:c>
      <x:c r="Z89" s="14" t="str">
        <x:f>IF(A89="","",IF(AND(AND('Metrics'!$C$6&lt;&gt;"",C89='Metrics'!$C$6,ISNUMBER('Metrics'!$C$9),ISNUMBER(D89),D89&lt;='Metrics'!$C$9,NOT(AND(ISNUMBER(S89),S89&lt;='Metrics'!$C$9,T89&lt;&gt;""))),ISNUMBER(G89),G89&lt;='Metrics'!$C$9,OR(I89="",I89&gt;'Metrics'!$C$9)),1,0))</x:f>
      </x:c>
      <x:c r="AA89" s="14" t="str">
        <x:f>IF(A89="","",IF(AND(AND('Metrics'!$C$6&lt;&gt;"",C89='Metrics'!$C$6,ISNUMBER('Metrics'!$C$9),ISNUMBER(D89),D89&lt;='Metrics'!$C$9,NOT(AND(ISNUMBER(S89),S89&lt;='Metrics'!$C$9,T89&lt;&gt;""))),ISNUMBER(I89),I89&lt;='Metrics'!$C$9,OR(J89="",J89&gt;'Metrics'!$C$9)),1,0))</x:f>
      </x:c>
      <x:c r="AB89" s="14" t="str">
        <x:f>IF(A89="","",IF(AND(AND('Metrics'!$C$6&lt;&gt;"",C89='Metrics'!$C$6,ISNUMBER('Metrics'!$C$9),ISNUMBER(D89),D89&lt;='Metrics'!$C$9,NOT(AND(ISNUMBER(S89),S89&lt;='Metrics'!$C$9,T89&lt;&gt;""))),ISNUMBER(J89),J89&lt;='Metrics'!$C$9,OR(L89="",L89&gt;'Metrics'!$C$9)),1,0))</x:f>
      </x:c>
      <x:c r="AC89" s="14" t="str">
        <x:f>IF(Y89=1,MAX(0,'Metrics'!$C$9-D89),"")</x:f>
      </x:c>
      <x:c r="AD89" s="14" t="str">
        <x:f>IF(AB89=1,MAX(0,'Metrics'!$C$9-J89),"")</x:f>
      </x:c>
      <x:c r="AE89" s="14" t="str">
        <x:f>IF(A89="","",IF(OR(COUNTIF($A$8:$A$207,A89)&gt;1,B89="",C89="",NOT(ISNUMBER(D89)),AND(E89&lt;&gt;"",NOT(ISNUMBER(F89))),AND(G89&lt;&gt;"",OR(E89="",NOT(ISNUMBER(H89)))),AND(J89&lt;&gt;"",I89=""),AND(L89&lt;&gt;"",OR(J89="",NOT(ISNUMBER(M89)))),AND(S89&lt;&gt;"",OR(T89="",NOT(ISNUMBER(U89)))),AND(P89&lt;&gt;"",O89=""),AND(OR(P89="Accepted",P89="Declined"),Q89=""),AND(R89&lt;&gt;"",P89&lt;&gt;"Accepted"),AND(ISNUMBER(F89),F89&lt;0),AND(ISNUMBER(M89),M89&lt;0),AND(ISNUMBER(U89),U89&lt;0),AND(D89&lt;&gt;"",NOT(ISNUMBER(D89))),AND(E89&lt;&gt;"",NOT(ISNUMBER(E89))),AND(G89&lt;&gt;"",NOT(ISNUMBER(G89))),AND(H89&lt;&gt;"",NOT(ISNUMBER(H89))),AND(I89&lt;&gt;"",NOT(ISNUMBER(I89))),AND(J89&lt;&gt;"",NOT(ISNUMBER(J89))),AND(L89&lt;&gt;"",NOT(ISNUMBER(L89))),AND(N89&lt;&gt;"",NOT(ISNUMBER(N89))),AND(O89&lt;&gt;"",NOT(ISNUMBER(O89))),AND(Q89&lt;&gt;"",NOT(ISNUMBER(Q89))),AND(R89&lt;&gt;"",NOT(ISNUMBER(R89))),AND(S89&lt;&gt;"",NOT(ISNUMBER(S89))),AND(ISNUMBER(E89),ISNUMBER(D89),E89&lt;D89),AND(ISNUMBER(G89),ISNUMBER(E89),G89&lt;E89),AND(ISNUMBER(H89),ISNUMBER(G89),H89&lt;G89),AND(ISNUMBER(I89),ISNUMBER(G89),I89&lt;G89),AND(ISNUMBER(J89),ISNUMBER(I89),J89&lt;I89),AND(ISNUMBER(L89),ISNUMBER(J89),L89&lt;J89),AND(ISNUMBER(Q89),ISNUMBER(O89),Q89&lt;O89),AND(ISNUMBER(R89),ISNUMBER(Q89),R89&lt;Q89)),1,0))</x:f>
      </x:c>
      <x:c r="AF89" s="14" t="str">
        <x:f>IF(A89="","",IF(AND(ISNUMBER(S89),S89&lt;='Metrics'!$C$9,T89&lt;&gt;""),1,0))</x:f>
      </x:c>
    </x:row>
    <x:row r="90" ht="24" customHeight="1">
      <x:c r="A90" s="10"/>
      <x:c r="B90" s="10"/>
      <x:c r="C90" s="10"/>
      <x:c r="D90" s="12"/>
      <x:c r="E90" s="12"/>
      <x:c r="F90" s="13"/>
      <x:c r="G90" s="12"/>
      <x:c r="H90" s="12"/>
      <x:c r="I90" s="12"/>
      <x:c r="J90" s="12"/>
      <x:c r="K90" s="13"/>
      <x:c r="L90" s="12"/>
      <x:c r="M90" s="13"/>
      <x:c r="N90" s="12"/>
      <x:c r="O90" s="12"/>
      <x:c r="P90" s="10"/>
      <x:c r="Q90" s="12"/>
      <x:c r="R90" s="12"/>
      <x:c r="S90" s="12"/>
      <x:c r="T90" s="10"/>
      <x:c r="U90" s="13"/>
      <x:c r="V90" s="14" t="str">
        <x:f>IF(A90="","",IF(AND('Metrics'!$C$6&lt;&gt;"",C90='Metrics'!$C$6,ISNUMBER(D90),ISNUMBER('Metrics'!$C$7),ISNUMBER('Metrics'!$C$8),D90&gt;='Metrics'!$C$7,D90&lt;='Metrics'!$C$8),1,0))</x:f>
      </x:c>
      <x:c r="W90" s="14" t="str">
        <x:f>IF(A90="","",IF(AND(V90=1,ISNUMBER(G90),G90&lt;='Metrics'!$C$9,ISNUMBER(H90),H90&lt;='Metrics'!$C$9),1,0))</x:f>
      </x:c>
      <x:c r="X90" s="14" t="str">
        <x:f>IF(A90="","",IF(COUNTIFS('Your interviews'!$B$8:$B$307,A90,'Your interviews'!$E$8:$E$307,"Completed",'Your interviews'!$D$8:$D$307,"&lt;="&amp;'Metrics'!$C$9)&gt;0,1,0))</x:f>
      </x:c>
      <x:c r="Y90" s="14" t="str">
        <x:f>IF(A90="","",IF(AND(AND('Metrics'!$C$6&lt;&gt;"",C90='Metrics'!$C$6,ISNUMBER('Metrics'!$C$9),ISNUMBER(D90),D90&lt;='Metrics'!$C$9,NOT(AND(ISNUMBER(S90),S90&lt;='Metrics'!$C$9,T90&lt;&gt;""))),OR(E90="",E90&gt;'Metrics'!$C$9)),1,0))</x:f>
      </x:c>
      <x:c r="Z90" s="14" t="str">
        <x:f>IF(A90="","",IF(AND(AND('Metrics'!$C$6&lt;&gt;"",C90='Metrics'!$C$6,ISNUMBER('Metrics'!$C$9),ISNUMBER(D90),D90&lt;='Metrics'!$C$9,NOT(AND(ISNUMBER(S90),S90&lt;='Metrics'!$C$9,T90&lt;&gt;""))),ISNUMBER(G90),G90&lt;='Metrics'!$C$9,OR(I90="",I90&gt;'Metrics'!$C$9)),1,0))</x:f>
      </x:c>
      <x:c r="AA90" s="14" t="str">
        <x:f>IF(A90="","",IF(AND(AND('Metrics'!$C$6&lt;&gt;"",C90='Metrics'!$C$6,ISNUMBER('Metrics'!$C$9),ISNUMBER(D90),D90&lt;='Metrics'!$C$9,NOT(AND(ISNUMBER(S90),S90&lt;='Metrics'!$C$9,T90&lt;&gt;""))),ISNUMBER(I90),I90&lt;='Metrics'!$C$9,OR(J90="",J90&gt;'Metrics'!$C$9)),1,0))</x:f>
      </x:c>
      <x:c r="AB90" s="14" t="str">
        <x:f>IF(A90="","",IF(AND(AND('Metrics'!$C$6&lt;&gt;"",C90='Metrics'!$C$6,ISNUMBER('Metrics'!$C$9),ISNUMBER(D90),D90&lt;='Metrics'!$C$9,NOT(AND(ISNUMBER(S90),S90&lt;='Metrics'!$C$9,T90&lt;&gt;""))),ISNUMBER(J90),J90&lt;='Metrics'!$C$9,OR(L90="",L90&gt;'Metrics'!$C$9)),1,0))</x:f>
      </x:c>
      <x:c r="AC90" s="14" t="str">
        <x:f>IF(Y90=1,MAX(0,'Metrics'!$C$9-D90),"")</x:f>
      </x:c>
      <x:c r="AD90" s="14" t="str">
        <x:f>IF(AB90=1,MAX(0,'Metrics'!$C$9-J90),"")</x:f>
      </x:c>
      <x:c r="AE90" s="14" t="str">
        <x:f>IF(A90="","",IF(OR(COUNTIF($A$8:$A$207,A90)&gt;1,B90="",C90="",NOT(ISNUMBER(D90)),AND(E90&lt;&gt;"",NOT(ISNUMBER(F90))),AND(G90&lt;&gt;"",OR(E90="",NOT(ISNUMBER(H90)))),AND(J90&lt;&gt;"",I90=""),AND(L90&lt;&gt;"",OR(J90="",NOT(ISNUMBER(M90)))),AND(S90&lt;&gt;"",OR(T90="",NOT(ISNUMBER(U90)))),AND(P90&lt;&gt;"",O90=""),AND(OR(P90="Accepted",P90="Declined"),Q90=""),AND(R90&lt;&gt;"",P90&lt;&gt;"Accepted"),AND(ISNUMBER(F90),F90&lt;0),AND(ISNUMBER(M90),M90&lt;0),AND(ISNUMBER(U90),U90&lt;0),AND(D90&lt;&gt;"",NOT(ISNUMBER(D90))),AND(E90&lt;&gt;"",NOT(ISNUMBER(E90))),AND(G90&lt;&gt;"",NOT(ISNUMBER(G90))),AND(H90&lt;&gt;"",NOT(ISNUMBER(H90))),AND(I90&lt;&gt;"",NOT(ISNUMBER(I90))),AND(J90&lt;&gt;"",NOT(ISNUMBER(J90))),AND(L90&lt;&gt;"",NOT(ISNUMBER(L90))),AND(N90&lt;&gt;"",NOT(ISNUMBER(N90))),AND(O90&lt;&gt;"",NOT(ISNUMBER(O90))),AND(Q90&lt;&gt;"",NOT(ISNUMBER(Q90))),AND(R90&lt;&gt;"",NOT(ISNUMBER(R90))),AND(S90&lt;&gt;"",NOT(ISNUMBER(S90))),AND(ISNUMBER(E90),ISNUMBER(D90),E90&lt;D90),AND(ISNUMBER(G90),ISNUMBER(E90),G90&lt;E90),AND(ISNUMBER(H90),ISNUMBER(G90),H90&lt;G90),AND(ISNUMBER(I90),ISNUMBER(G90),I90&lt;G90),AND(ISNUMBER(J90),ISNUMBER(I90),J90&lt;I90),AND(ISNUMBER(L90),ISNUMBER(J90),L90&lt;J90),AND(ISNUMBER(Q90),ISNUMBER(O90),Q90&lt;O90),AND(ISNUMBER(R90),ISNUMBER(Q90),R90&lt;Q90)),1,0))</x:f>
      </x:c>
      <x:c r="AF90" s="14" t="str">
        <x:f>IF(A90="","",IF(AND(ISNUMBER(S90),S90&lt;='Metrics'!$C$9,T90&lt;&gt;""),1,0))</x:f>
      </x:c>
    </x:row>
    <x:row r="91" ht="24" customHeight="1">
      <x:c r="A91" s="10"/>
      <x:c r="B91" s="10"/>
      <x:c r="C91" s="10"/>
      <x:c r="D91" s="12"/>
      <x:c r="E91" s="12"/>
      <x:c r="F91" s="13"/>
      <x:c r="G91" s="12"/>
      <x:c r="H91" s="12"/>
      <x:c r="I91" s="12"/>
      <x:c r="J91" s="12"/>
      <x:c r="K91" s="13"/>
      <x:c r="L91" s="12"/>
      <x:c r="M91" s="13"/>
      <x:c r="N91" s="12"/>
      <x:c r="O91" s="12"/>
      <x:c r="P91" s="10"/>
      <x:c r="Q91" s="12"/>
      <x:c r="R91" s="12"/>
      <x:c r="S91" s="12"/>
      <x:c r="T91" s="10"/>
      <x:c r="U91" s="13"/>
      <x:c r="V91" s="14" t="str">
        <x:f>IF(A91="","",IF(AND('Metrics'!$C$6&lt;&gt;"",C91='Metrics'!$C$6,ISNUMBER(D91),ISNUMBER('Metrics'!$C$7),ISNUMBER('Metrics'!$C$8),D91&gt;='Metrics'!$C$7,D91&lt;='Metrics'!$C$8),1,0))</x:f>
      </x:c>
      <x:c r="W91" s="14" t="str">
        <x:f>IF(A91="","",IF(AND(V91=1,ISNUMBER(G91),G91&lt;='Metrics'!$C$9,ISNUMBER(H91),H91&lt;='Metrics'!$C$9),1,0))</x:f>
      </x:c>
      <x:c r="X91" s="14" t="str">
        <x:f>IF(A91="","",IF(COUNTIFS('Your interviews'!$B$8:$B$307,A91,'Your interviews'!$E$8:$E$307,"Completed",'Your interviews'!$D$8:$D$307,"&lt;="&amp;'Metrics'!$C$9)&gt;0,1,0))</x:f>
      </x:c>
      <x:c r="Y91" s="14" t="str">
        <x:f>IF(A91="","",IF(AND(AND('Metrics'!$C$6&lt;&gt;"",C91='Metrics'!$C$6,ISNUMBER('Metrics'!$C$9),ISNUMBER(D91),D91&lt;='Metrics'!$C$9,NOT(AND(ISNUMBER(S91),S91&lt;='Metrics'!$C$9,T91&lt;&gt;""))),OR(E91="",E91&gt;'Metrics'!$C$9)),1,0))</x:f>
      </x:c>
      <x:c r="Z91" s="14" t="str">
        <x:f>IF(A91="","",IF(AND(AND('Metrics'!$C$6&lt;&gt;"",C91='Metrics'!$C$6,ISNUMBER('Metrics'!$C$9),ISNUMBER(D91),D91&lt;='Metrics'!$C$9,NOT(AND(ISNUMBER(S91),S91&lt;='Metrics'!$C$9,T91&lt;&gt;""))),ISNUMBER(G91),G91&lt;='Metrics'!$C$9,OR(I91="",I91&gt;'Metrics'!$C$9)),1,0))</x:f>
      </x:c>
      <x:c r="AA91" s="14" t="str">
        <x:f>IF(A91="","",IF(AND(AND('Metrics'!$C$6&lt;&gt;"",C91='Metrics'!$C$6,ISNUMBER('Metrics'!$C$9),ISNUMBER(D91),D91&lt;='Metrics'!$C$9,NOT(AND(ISNUMBER(S91),S91&lt;='Metrics'!$C$9,T91&lt;&gt;""))),ISNUMBER(I91),I91&lt;='Metrics'!$C$9,OR(J91="",J91&gt;'Metrics'!$C$9)),1,0))</x:f>
      </x:c>
      <x:c r="AB91" s="14" t="str">
        <x:f>IF(A91="","",IF(AND(AND('Metrics'!$C$6&lt;&gt;"",C91='Metrics'!$C$6,ISNUMBER('Metrics'!$C$9),ISNUMBER(D91),D91&lt;='Metrics'!$C$9,NOT(AND(ISNUMBER(S91),S91&lt;='Metrics'!$C$9,T91&lt;&gt;""))),ISNUMBER(J91),J91&lt;='Metrics'!$C$9,OR(L91="",L91&gt;'Metrics'!$C$9)),1,0))</x:f>
      </x:c>
      <x:c r="AC91" s="14" t="str">
        <x:f>IF(Y91=1,MAX(0,'Metrics'!$C$9-D91),"")</x:f>
      </x:c>
      <x:c r="AD91" s="14" t="str">
        <x:f>IF(AB91=1,MAX(0,'Metrics'!$C$9-J91),"")</x:f>
      </x:c>
      <x:c r="AE91" s="14" t="str">
        <x:f>IF(A91="","",IF(OR(COUNTIF($A$8:$A$207,A91)&gt;1,B91="",C91="",NOT(ISNUMBER(D91)),AND(E91&lt;&gt;"",NOT(ISNUMBER(F91))),AND(G91&lt;&gt;"",OR(E91="",NOT(ISNUMBER(H91)))),AND(J91&lt;&gt;"",I91=""),AND(L91&lt;&gt;"",OR(J91="",NOT(ISNUMBER(M91)))),AND(S91&lt;&gt;"",OR(T91="",NOT(ISNUMBER(U91)))),AND(P91&lt;&gt;"",O91=""),AND(OR(P91="Accepted",P91="Declined"),Q91=""),AND(R91&lt;&gt;"",P91&lt;&gt;"Accepted"),AND(ISNUMBER(F91),F91&lt;0),AND(ISNUMBER(M91),M91&lt;0),AND(ISNUMBER(U91),U91&lt;0),AND(D91&lt;&gt;"",NOT(ISNUMBER(D91))),AND(E91&lt;&gt;"",NOT(ISNUMBER(E91))),AND(G91&lt;&gt;"",NOT(ISNUMBER(G91))),AND(H91&lt;&gt;"",NOT(ISNUMBER(H91))),AND(I91&lt;&gt;"",NOT(ISNUMBER(I91))),AND(J91&lt;&gt;"",NOT(ISNUMBER(J91))),AND(L91&lt;&gt;"",NOT(ISNUMBER(L91))),AND(N91&lt;&gt;"",NOT(ISNUMBER(N91))),AND(O91&lt;&gt;"",NOT(ISNUMBER(O91))),AND(Q91&lt;&gt;"",NOT(ISNUMBER(Q91))),AND(R91&lt;&gt;"",NOT(ISNUMBER(R91))),AND(S91&lt;&gt;"",NOT(ISNUMBER(S91))),AND(ISNUMBER(E91),ISNUMBER(D91),E91&lt;D91),AND(ISNUMBER(G91),ISNUMBER(E91),G91&lt;E91),AND(ISNUMBER(H91),ISNUMBER(G91),H91&lt;G91),AND(ISNUMBER(I91),ISNUMBER(G91),I91&lt;G91),AND(ISNUMBER(J91),ISNUMBER(I91),J91&lt;I91),AND(ISNUMBER(L91),ISNUMBER(J91),L91&lt;J91),AND(ISNUMBER(Q91),ISNUMBER(O91),Q91&lt;O91),AND(ISNUMBER(R91),ISNUMBER(Q91),R91&lt;Q91)),1,0))</x:f>
      </x:c>
      <x:c r="AF91" s="14" t="str">
        <x:f>IF(A91="","",IF(AND(ISNUMBER(S91),S91&lt;='Metrics'!$C$9,T91&lt;&gt;""),1,0))</x:f>
      </x:c>
    </x:row>
    <x:row r="92" ht="24" customHeight="1">
      <x:c r="A92" s="10"/>
      <x:c r="B92" s="10"/>
      <x:c r="C92" s="10"/>
      <x:c r="D92" s="12"/>
      <x:c r="E92" s="12"/>
      <x:c r="F92" s="13"/>
      <x:c r="G92" s="12"/>
      <x:c r="H92" s="12"/>
      <x:c r="I92" s="12"/>
      <x:c r="J92" s="12"/>
      <x:c r="K92" s="13"/>
      <x:c r="L92" s="12"/>
      <x:c r="M92" s="13"/>
      <x:c r="N92" s="12"/>
      <x:c r="O92" s="12"/>
      <x:c r="P92" s="10"/>
      <x:c r="Q92" s="12"/>
      <x:c r="R92" s="12"/>
      <x:c r="S92" s="12"/>
      <x:c r="T92" s="10"/>
      <x:c r="U92" s="13"/>
      <x:c r="V92" s="14" t="str">
        <x:f>IF(A92="","",IF(AND('Metrics'!$C$6&lt;&gt;"",C92='Metrics'!$C$6,ISNUMBER(D92),ISNUMBER('Metrics'!$C$7),ISNUMBER('Metrics'!$C$8),D92&gt;='Metrics'!$C$7,D92&lt;='Metrics'!$C$8),1,0))</x:f>
      </x:c>
      <x:c r="W92" s="14" t="str">
        <x:f>IF(A92="","",IF(AND(V92=1,ISNUMBER(G92),G92&lt;='Metrics'!$C$9,ISNUMBER(H92),H92&lt;='Metrics'!$C$9),1,0))</x:f>
      </x:c>
      <x:c r="X92" s="14" t="str">
        <x:f>IF(A92="","",IF(COUNTIFS('Your interviews'!$B$8:$B$307,A92,'Your interviews'!$E$8:$E$307,"Completed",'Your interviews'!$D$8:$D$307,"&lt;="&amp;'Metrics'!$C$9)&gt;0,1,0))</x:f>
      </x:c>
      <x:c r="Y92" s="14" t="str">
        <x:f>IF(A92="","",IF(AND(AND('Metrics'!$C$6&lt;&gt;"",C92='Metrics'!$C$6,ISNUMBER('Metrics'!$C$9),ISNUMBER(D92),D92&lt;='Metrics'!$C$9,NOT(AND(ISNUMBER(S92),S92&lt;='Metrics'!$C$9,T92&lt;&gt;""))),OR(E92="",E92&gt;'Metrics'!$C$9)),1,0))</x:f>
      </x:c>
      <x:c r="Z92" s="14" t="str">
        <x:f>IF(A92="","",IF(AND(AND('Metrics'!$C$6&lt;&gt;"",C92='Metrics'!$C$6,ISNUMBER('Metrics'!$C$9),ISNUMBER(D92),D92&lt;='Metrics'!$C$9,NOT(AND(ISNUMBER(S92),S92&lt;='Metrics'!$C$9,T92&lt;&gt;""))),ISNUMBER(G92),G92&lt;='Metrics'!$C$9,OR(I92="",I92&gt;'Metrics'!$C$9)),1,0))</x:f>
      </x:c>
      <x:c r="AA92" s="14" t="str">
        <x:f>IF(A92="","",IF(AND(AND('Metrics'!$C$6&lt;&gt;"",C92='Metrics'!$C$6,ISNUMBER('Metrics'!$C$9),ISNUMBER(D92),D92&lt;='Metrics'!$C$9,NOT(AND(ISNUMBER(S92),S92&lt;='Metrics'!$C$9,T92&lt;&gt;""))),ISNUMBER(I92),I92&lt;='Metrics'!$C$9,OR(J92="",J92&gt;'Metrics'!$C$9)),1,0))</x:f>
      </x:c>
      <x:c r="AB92" s="14" t="str">
        <x:f>IF(A92="","",IF(AND(AND('Metrics'!$C$6&lt;&gt;"",C92='Metrics'!$C$6,ISNUMBER('Metrics'!$C$9),ISNUMBER(D92),D92&lt;='Metrics'!$C$9,NOT(AND(ISNUMBER(S92),S92&lt;='Metrics'!$C$9,T92&lt;&gt;""))),ISNUMBER(J92),J92&lt;='Metrics'!$C$9,OR(L92="",L92&gt;'Metrics'!$C$9)),1,0))</x:f>
      </x:c>
      <x:c r="AC92" s="14" t="str">
        <x:f>IF(Y92=1,MAX(0,'Metrics'!$C$9-D92),"")</x:f>
      </x:c>
      <x:c r="AD92" s="14" t="str">
        <x:f>IF(AB92=1,MAX(0,'Metrics'!$C$9-J92),"")</x:f>
      </x:c>
      <x:c r="AE92" s="14" t="str">
        <x:f>IF(A92="","",IF(OR(COUNTIF($A$8:$A$207,A92)&gt;1,B92="",C92="",NOT(ISNUMBER(D92)),AND(E92&lt;&gt;"",NOT(ISNUMBER(F92))),AND(G92&lt;&gt;"",OR(E92="",NOT(ISNUMBER(H92)))),AND(J92&lt;&gt;"",I92=""),AND(L92&lt;&gt;"",OR(J92="",NOT(ISNUMBER(M92)))),AND(S92&lt;&gt;"",OR(T92="",NOT(ISNUMBER(U92)))),AND(P92&lt;&gt;"",O92=""),AND(OR(P92="Accepted",P92="Declined"),Q92=""),AND(R92&lt;&gt;"",P92&lt;&gt;"Accepted"),AND(ISNUMBER(F92),F92&lt;0),AND(ISNUMBER(M92),M92&lt;0),AND(ISNUMBER(U92),U92&lt;0),AND(D92&lt;&gt;"",NOT(ISNUMBER(D92))),AND(E92&lt;&gt;"",NOT(ISNUMBER(E92))),AND(G92&lt;&gt;"",NOT(ISNUMBER(G92))),AND(H92&lt;&gt;"",NOT(ISNUMBER(H92))),AND(I92&lt;&gt;"",NOT(ISNUMBER(I92))),AND(J92&lt;&gt;"",NOT(ISNUMBER(J92))),AND(L92&lt;&gt;"",NOT(ISNUMBER(L92))),AND(N92&lt;&gt;"",NOT(ISNUMBER(N92))),AND(O92&lt;&gt;"",NOT(ISNUMBER(O92))),AND(Q92&lt;&gt;"",NOT(ISNUMBER(Q92))),AND(R92&lt;&gt;"",NOT(ISNUMBER(R92))),AND(S92&lt;&gt;"",NOT(ISNUMBER(S92))),AND(ISNUMBER(E92),ISNUMBER(D92),E92&lt;D92),AND(ISNUMBER(G92),ISNUMBER(E92),G92&lt;E92),AND(ISNUMBER(H92),ISNUMBER(G92),H92&lt;G92),AND(ISNUMBER(I92),ISNUMBER(G92),I92&lt;G92),AND(ISNUMBER(J92),ISNUMBER(I92),J92&lt;I92),AND(ISNUMBER(L92),ISNUMBER(J92),L92&lt;J92),AND(ISNUMBER(Q92),ISNUMBER(O92),Q92&lt;O92),AND(ISNUMBER(R92),ISNUMBER(Q92),R92&lt;Q92)),1,0))</x:f>
      </x:c>
      <x:c r="AF92" s="14" t="str">
        <x:f>IF(A92="","",IF(AND(ISNUMBER(S92),S92&lt;='Metrics'!$C$9,T92&lt;&gt;""),1,0))</x:f>
      </x:c>
    </x:row>
    <x:row r="93" ht="24" customHeight="1">
      <x:c r="A93" s="10"/>
      <x:c r="B93" s="10"/>
      <x:c r="C93" s="10"/>
      <x:c r="D93" s="12"/>
      <x:c r="E93" s="12"/>
      <x:c r="F93" s="13"/>
      <x:c r="G93" s="12"/>
      <x:c r="H93" s="12"/>
      <x:c r="I93" s="12"/>
      <x:c r="J93" s="12"/>
      <x:c r="K93" s="13"/>
      <x:c r="L93" s="12"/>
      <x:c r="M93" s="13"/>
      <x:c r="N93" s="12"/>
      <x:c r="O93" s="12"/>
      <x:c r="P93" s="10"/>
      <x:c r="Q93" s="12"/>
      <x:c r="R93" s="12"/>
      <x:c r="S93" s="12"/>
      <x:c r="T93" s="10"/>
      <x:c r="U93" s="13"/>
      <x:c r="V93" s="14" t="str">
        <x:f>IF(A93="","",IF(AND('Metrics'!$C$6&lt;&gt;"",C93='Metrics'!$C$6,ISNUMBER(D93),ISNUMBER('Metrics'!$C$7),ISNUMBER('Metrics'!$C$8),D93&gt;='Metrics'!$C$7,D93&lt;='Metrics'!$C$8),1,0))</x:f>
      </x:c>
      <x:c r="W93" s="14" t="str">
        <x:f>IF(A93="","",IF(AND(V93=1,ISNUMBER(G93),G93&lt;='Metrics'!$C$9,ISNUMBER(H93),H93&lt;='Metrics'!$C$9),1,0))</x:f>
      </x:c>
      <x:c r="X93" s="14" t="str">
        <x:f>IF(A93="","",IF(COUNTIFS('Your interviews'!$B$8:$B$307,A93,'Your interviews'!$E$8:$E$307,"Completed",'Your interviews'!$D$8:$D$307,"&lt;="&amp;'Metrics'!$C$9)&gt;0,1,0))</x:f>
      </x:c>
      <x:c r="Y93" s="14" t="str">
        <x:f>IF(A93="","",IF(AND(AND('Metrics'!$C$6&lt;&gt;"",C93='Metrics'!$C$6,ISNUMBER('Metrics'!$C$9),ISNUMBER(D93),D93&lt;='Metrics'!$C$9,NOT(AND(ISNUMBER(S93),S93&lt;='Metrics'!$C$9,T93&lt;&gt;""))),OR(E93="",E93&gt;'Metrics'!$C$9)),1,0))</x:f>
      </x:c>
      <x:c r="Z93" s="14" t="str">
        <x:f>IF(A93="","",IF(AND(AND('Metrics'!$C$6&lt;&gt;"",C93='Metrics'!$C$6,ISNUMBER('Metrics'!$C$9),ISNUMBER(D93),D93&lt;='Metrics'!$C$9,NOT(AND(ISNUMBER(S93),S93&lt;='Metrics'!$C$9,T93&lt;&gt;""))),ISNUMBER(G93),G93&lt;='Metrics'!$C$9,OR(I93="",I93&gt;'Metrics'!$C$9)),1,0))</x:f>
      </x:c>
      <x:c r="AA93" s="14" t="str">
        <x:f>IF(A93="","",IF(AND(AND('Metrics'!$C$6&lt;&gt;"",C93='Metrics'!$C$6,ISNUMBER('Metrics'!$C$9),ISNUMBER(D93),D93&lt;='Metrics'!$C$9,NOT(AND(ISNUMBER(S93),S93&lt;='Metrics'!$C$9,T93&lt;&gt;""))),ISNUMBER(I93),I93&lt;='Metrics'!$C$9,OR(J93="",J93&gt;'Metrics'!$C$9)),1,0))</x:f>
      </x:c>
      <x:c r="AB93" s="14" t="str">
        <x:f>IF(A93="","",IF(AND(AND('Metrics'!$C$6&lt;&gt;"",C93='Metrics'!$C$6,ISNUMBER('Metrics'!$C$9),ISNUMBER(D93),D93&lt;='Metrics'!$C$9,NOT(AND(ISNUMBER(S93),S93&lt;='Metrics'!$C$9,T93&lt;&gt;""))),ISNUMBER(J93),J93&lt;='Metrics'!$C$9,OR(L93="",L93&gt;'Metrics'!$C$9)),1,0))</x:f>
      </x:c>
      <x:c r="AC93" s="14" t="str">
        <x:f>IF(Y93=1,MAX(0,'Metrics'!$C$9-D93),"")</x:f>
      </x:c>
      <x:c r="AD93" s="14" t="str">
        <x:f>IF(AB93=1,MAX(0,'Metrics'!$C$9-J93),"")</x:f>
      </x:c>
      <x:c r="AE93" s="14" t="str">
        <x:f>IF(A93="","",IF(OR(COUNTIF($A$8:$A$207,A93)&gt;1,B93="",C93="",NOT(ISNUMBER(D93)),AND(E93&lt;&gt;"",NOT(ISNUMBER(F93))),AND(G93&lt;&gt;"",OR(E93="",NOT(ISNUMBER(H93)))),AND(J93&lt;&gt;"",I93=""),AND(L93&lt;&gt;"",OR(J93="",NOT(ISNUMBER(M93)))),AND(S93&lt;&gt;"",OR(T93="",NOT(ISNUMBER(U93)))),AND(P93&lt;&gt;"",O93=""),AND(OR(P93="Accepted",P93="Declined"),Q93=""),AND(R93&lt;&gt;"",P93&lt;&gt;"Accepted"),AND(ISNUMBER(F93),F93&lt;0),AND(ISNUMBER(M93),M93&lt;0),AND(ISNUMBER(U93),U93&lt;0),AND(D93&lt;&gt;"",NOT(ISNUMBER(D93))),AND(E93&lt;&gt;"",NOT(ISNUMBER(E93))),AND(G93&lt;&gt;"",NOT(ISNUMBER(G93))),AND(H93&lt;&gt;"",NOT(ISNUMBER(H93))),AND(I93&lt;&gt;"",NOT(ISNUMBER(I93))),AND(J93&lt;&gt;"",NOT(ISNUMBER(J93))),AND(L93&lt;&gt;"",NOT(ISNUMBER(L93))),AND(N93&lt;&gt;"",NOT(ISNUMBER(N93))),AND(O93&lt;&gt;"",NOT(ISNUMBER(O93))),AND(Q93&lt;&gt;"",NOT(ISNUMBER(Q93))),AND(R93&lt;&gt;"",NOT(ISNUMBER(R93))),AND(S93&lt;&gt;"",NOT(ISNUMBER(S93))),AND(ISNUMBER(E93),ISNUMBER(D93),E93&lt;D93),AND(ISNUMBER(G93),ISNUMBER(E93),G93&lt;E93),AND(ISNUMBER(H93),ISNUMBER(G93),H93&lt;G93),AND(ISNUMBER(I93),ISNUMBER(G93),I93&lt;G93),AND(ISNUMBER(J93),ISNUMBER(I93),J93&lt;I93),AND(ISNUMBER(L93),ISNUMBER(J93),L93&lt;J93),AND(ISNUMBER(Q93),ISNUMBER(O93),Q93&lt;O93),AND(ISNUMBER(R93),ISNUMBER(Q93),R93&lt;Q93)),1,0))</x:f>
      </x:c>
      <x:c r="AF93" s="14" t="str">
        <x:f>IF(A93="","",IF(AND(ISNUMBER(S93),S93&lt;='Metrics'!$C$9,T93&lt;&gt;""),1,0))</x:f>
      </x:c>
    </x:row>
    <x:row r="94" ht="24" customHeight="1">
      <x:c r="A94" s="10"/>
      <x:c r="B94" s="10"/>
      <x:c r="C94" s="10"/>
      <x:c r="D94" s="12"/>
      <x:c r="E94" s="12"/>
      <x:c r="F94" s="13"/>
      <x:c r="G94" s="12"/>
      <x:c r="H94" s="12"/>
      <x:c r="I94" s="12"/>
      <x:c r="J94" s="12"/>
      <x:c r="K94" s="13"/>
      <x:c r="L94" s="12"/>
      <x:c r="M94" s="13"/>
      <x:c r="N94" s="12"/>
      <x:c r="O94" s="12"/>
      <x:c r="P94" s="10"/>
      <x:c r="Q94" s="12"/>
      <x:c r="R94" s="12"/>
      <x:c r="S94" s="12"/>
      <x:c r="T94" s="10"/>
      <x:c r="U94" s="13"/>
      <x:c r="V94" s="14" t="str">
        <x:f>IF(A94="","",IF(AND('Metrics'!$C$6&lt;&gt;"",C94='Metrics'!$C$6,ISNUMBER(D94),ISNUMBER('Metrics'!$C$7),ISNUMBER('Metrics'!$C$8),D94&gt;='Metrics'!$C$7,D94&lt;='Metrics'!$C$8),1,0))</x:f>
      </x:c>
      <x:c r="W94" s="14" t="str">
        <x:f>IF(A94="","",IF(AND(V94=1,ISNUMBER(G94),G94&lt;='Metrics'!$C$9,ISNUMBER(H94),H94&lt;='Metrics'!$C$9),1,0))</x:f>
      </x:c>
      <x:c r="X94" s="14" t="str">
        <x:f>IF(A94="","",IF(COUNTIFS('Your interviews'!$B$8:$B$307,A94,'Your interviews'!$E$8:$E$307,"Completed",'Your interviews'!$D$8:$D$307,"&lt;="&amp;'Metrics'!$C$9)&gt;0,1,0))</x:f>
      </x:c>
      <x:c r="Y94" s="14" t="str">
        <x:f>IF(A94="","",IF(AND(AND('Metrics'!$C$6&lt;&gt;"",C94='Metrics'!$C$6,ISNUMBER('Metrics'!$C$9),ISNUMBER(D94),D94&lt;='Metrics'!$C$9,NOT(AND(ISNUMBER(S94),S94&lt;='Metrics'!$C$9,T94&lt;&gt;""))),OR(E94="",E94&gt;'Metrics'!$C$9)),1,0))</x:f>
      </x:c>
      <x:c r="Z94" s="14" t="str">
        <x:f>IF(A94="","",IF(AND(AND('Metrics'!$C$6&lt;&gt;"",C94='Metrics'!$C$6,ISNUMBER('Metrics'!$C$9),ISNUMBER(D94),D94&lt;='Metrics'!$C$9,NOT(AND(ISNUMBER(S94),S94&lt;='Metrics'!$C$9,T94&lt;&gt;""))),ISNUMBER(G94),G94&lt;='Metrics'!$C$9,OR(I94="",I94&gt;'Metrics'!$C$9)),1,0))</x:f>
      </x:c>
      <x:c r="AA94" s="14" t="str">
        <x:f>IF(A94="","",IF(AND(AND('Metrics'!$C$6&lt;&gt;"",C94='Metrics'!$C$6,ISNUMBER('Metrics'!$C$9),ISNUMBER(D94),D94&lt;='Metrics'!$C$9,NOT(AND(ISNUMBER(S94),S94&lt;='Metrics'!$C$9,T94&lt;&gt;""))),ISNUMBER(I94),I94&lt;='Metrics'!$C$9,OR(J94="",J94&gt;'Metrics'!$C$9)),1,0))</x:f>
      </x:c>
      <x:c r="AB94" s="14" t="str">
        <x:f>IF(A94="","",IF(AND(AND('Metrics'!$C$6&lt;&gt;"",C94='Metrics'!$C$6,ISNUMBER('Metrics'!$C$9),ISNUMBER(D94),D94&lt;='Metrics'!$C$9,NOT(AND(ISNUMBER(S94),S94&lt;='Metrics'!$C$9,T94&lt;&gt;""))),ISNUMBER(J94),J94&lt;='Metrics'!$C$9,OR(L94="",L94&gt;'Metrics'!$C$9)),1,0))</x:f>
      </x:c>
      <x:c r="AC94" s="14" t="str">
        <x:f>IF(Y94=1,MAX(0,'Metrics'!$C$9-D94),"")</x:f>
      </x:c>
      <x:c r="AD94" s="14" t="str">
        <x:f>IF(AB94=1,MAX(0,'Metrics'!$C$9-J94),"")</x:f>
      </x:c>
      <x:c r="AE94" s="14" t="str">
        <x:f>IF(A94="","",IF(OR(COUNTIF($A$8:$A$207,A94)&gt;1,B94="",C94="",NOT(ISNUMBER(D94)),AND(E94&lt;&gt;"",NOT(ISNUMBER(F94))),AND(G94&lt;&gt;"",OR(E94="",NOT(ISNUMBER(H94)))),AND(J94&lt;&gt;"",I94=""),AND(L94&lt;&gt;"",OR(J94="",NOT(ISNUMBER(M94)))),AND(S94&lt;&gt;"",OR(T94="",NOT(ISNUMBER(U94)))),AND(P94&lt;&gt;"",O94=""),AND(OR(P94="Accepted",P94="Declined"),Q94=""),AND(R94&lt;&gt;"",P94&lt;&gt;"Accepted"),AND(ISNUMBER(F94),F94&lt;0),AND(ISNUMBER(M94),M94&lt;0),AND(ISNUMBER(U94),U94&lt;0),AND(D94&lt;&gt;"",NOT(ISNUMBER(D94))),AND(E94&lt;&gt;"",NOT(ISNUMBER(E94))),AND(G94&lt;&gt;"",NOT(ISNUMBER(G94))),AND(H94&lt;&gt;"",NOT(ISNUMBER(H94))),AND(I94&lt;&gt;"",NOT(ISNUMBER(I94))),AND(J94&lt;&gt;"",NOT(ISNUMBER(J94))),AND(L94&lt;&gt;"",NOT(ISNUMBER(L94))),AND(N94&lt;&gt;"",NOT(ISNUMBER(N94))),AND(O94&lt;&gt;"",NOT(ISNUMBER(O94))),AND(Q94&lt;&gt;"",NOT(ISNUMBER(Q94))),AND(R94&lt;&gt;"",NOT(ISNUMBER(R94))),AND(S94&lt;&gt;"",NOT(ISNUMBER(S94))),AND(ISNUMBER(E94),ISNUMBER(D94),E94&lt;D94),AND(ISNUMBER(G94),ISNUMBER(E94),G94&lt;E94),AND(ISNUMBER(H94),ISNUMBER(G94),H94&lt;G94),AND(ISNUMBER(I94),ISNUMBER(G94),I94&lt;G94),AND(ISNUMBER(J94),ISNUMBER(I94),J94&lt;I94),AND(ISNUMBER(L94),ISNUMBER(J94),L94&lt;J94),AND(ISNUMBER(Q94),ISNUMBER(O94),Q94&lt;O94),AND(ISNUMBER(R94),ISNUMBER(Q94),R94&lt;Q94)),1,0))</x:f>
      </x:c>
      <x:c r="AF94" s="14" t="str">
        <x:f>IF(A94="","",IF(AND(ISNUMBER(S94),S94&lt;='Metrics'!$C$9,T94&lt;&gt;""),1,0))</x:f>
      </x:c>
    </x:row>
    <x:row r="95" ht="24" customHeight="1">
      <x:c r="A95" s="10"/>
      <x:c r="B95" s="10"/>
      <x:c r="C95" s="10"/>
      <x:c r="D95" s="12"/>
      <x:c r="E95" s="12"/>
      <x:c r="F95" s="13"/>
      <x:c r="G95" s="12"/>
      <x:c r="H95" s="12"/>
      <x:c r="I95" s="12"/>
      <x:c r="J95" s="12"/>
      <x:c r="K95" s="13"/>
      <x:c r="L95" s="12"/>
      <x:c r="M95" s="13"/>
      <x:c r="N95" s="12"/>
      <x:c r="O95" s="12"/>
      <x:c r="P95" s="10"/>
      <x:c r="Q95" s="12"/>
      <x:c r="R95" s="12"/>
      <x:c r="S95" s="12"/>
      <x:c r="T95" s="10"/>
      <x:c r="U95" s="13"/>
      <x:c r="V95" s="14" t="str">
        <x:f>IF(A95="","",IF(AND('Metrics'!$C$6&lt;&gt;"",C95='Metrics'!$C$6,ISNUMBER(D95),ISNUMBER('Metrics'!$C$7),ISNUMBER('Metrics'!$C$8),D95&gt;='Metrics'!$C$7,D95&lt;='Metrics'!$C$8),1,0))</x:f>
      </x:c>
      <x:c r="W95" s="14" t="str">
        <x:f>IF(A95="","",IF(AND(V95=1,ISNUMBER(G95),G95&lt;='Metrics'!$C$9,ISNUMBER(H95),H95&lt;='Metrics'!$C$9),1,0))</x:f>
      </x:c>
      <x:c r="X95" s="14" t="str">
        <x:f>IF(A95="","",IF(COUNTIFS('Your interviews'!$B$8:$B$307,A95,'Your interviews'!$E$8:$E$307,"Completed",'Your interviews'!$D$8:$D$307,"&lt;="&amp;'Metrics'!$C$9)&gt;0,1,0))</x:f>
      </x:c>
      <x:c r="Y95" s="14" t="str">
        <x:f>IF(A95="","",IF(AND(AND('Metrics'!$C$6&lt;&gt;"",C95='Metrics'!$C$6,ISNUMBER('Metrics'!$C$9),ISNUMBER(D95),D95&lt;='Metrics'!$C$9,NOT(AND(ISNUMBER(S95),S95&lt;='Metrics'!$C$9,T95&lt;&gt;""))),OR(E95="",E95&gt;'Metrics'!$C$9)),1,0))</x:f>
      </x:c>
      <x:c r="Z95" s="14" t="str">
        <x:f>IF(A95="","",IF(AND(AND('Metrics'!$C$6&lt;&gt;"",C95='Metrics'!$C$6,ISNUMBER('Metrics'!$C$9),ISNUMBER(D95),D95&lt;='Metrics'!$C$9,NOT(AND(ISNUMBER(S95),S95&lt;='Metrics'!$C$9,T95&lt;&gt;""))),ISNUMBER(G95),G95&lt;='Metrics'!$C$9,OR(I95="",I95&gt;'Metrics'!$C$9)),1,0))</x:f>
      </x:c>
      <x:c r="AA95" s="14" t="str">
        <x:f>IF(A95="","",IF(AND(AND('Metrics'!$C$6&lt;&gt;"",C95='Metrics'!$C$6,ISNUMBER('Metrics'!$C$9),ISNUMBER(D95),D95&lt;='Metrics'!$C$9,NOT(AND(ISNUMBER(S95),S95&lt;='Metrics'!$C$9,T95&lt;&gt;""))),ISNUMBER(I95),I95&lt;='Metrics'!$C$9,OR(J95="",J95&gt;'Metrics'!$C$9)),1,0))</x:f>
      </x:c>
      <x:c r="AB95" s="14" t="str">
        <x:f>IF(A95="","",IF(AND(AND('Metrics'!$C$6&lt;&gt;"",C95='Metrics'!$C$6,ISNUMBER('Metrics'!$C$9),ISNUMBER(D95),D95&lt;='Metrics'!$C$9,NOT(AND(ISNUMBER(S95),S95&lt;='Metrics'!$C$9,T95&lt;&gt;""))),ISNUMBER(J95),J95&lt;='Metrics'!$C$9,OR(L95="",L95&gt;'Metrics'!$C$9)),1,0))</x:f>
      </x:c>
      <x:c r="AC95" s="14" t="str">
        <x:f>IF(Y95=1,MAX(0,'Metrics'!$C$9-D95),"")</x:f>
      </x:c>
      <x:c r="AD95" s="14" t="str">
        <x:f>IF(AB95=1,MAX(0,'Metrics'!$C$9-J95),"")</x:f>
      </x:c>
      <x:c r="AE95" s="14" t="str">
        <x:f>IF(A95="","",IF(OR(COUNTIF($A$8:$A$207,A95)&gt;1,B95="",C95="",NOT(ISNUMBER(D95)),AND(E95&lt;&gt;"",NOT(ISNUMBER(F95))),AND(G95&lt;&gt;"",OR(E95="",NOT(ISNUMBER(H95)))),AND(J95&lt;&gt;"",I95=""),AND(L95&lt;&gt;"",OR(J95="",NOT(ISNUMBER(M95)))),AND(S95&lt;&gt;"",OR(T95="",NOT(ISNUMBER(U95)))),AND(P95&lt;&gt;"",O95=""),AND(OR(P95="Accepted",P95="Declined"),Q95=""),AND(R95&lt;&gt;"",P95&lt;&gt;"Accepted"),AND(ISNUMBER(F95),F95&lt;0),AND(ISNUMBER(M95),M95&lt;0),AND(ISNUMBER(U95),U95&lt;0),AND(D95&lt;&gt;"",NOT(ISNUMBER(D95))),AND(E95&lt;&gt;"",NOT(ISNUMBER(E95))),AND(G95&lt;&gt;"",NOT(ISNUMBER(G95))),AND(H95&lt;&gt;"",NOT(ISNUMBER(H95))),AND(I95&lt;&gt;"",NOT(ISNUMBER(I95))),AND(J95&lt;&gt;"",NOT(ISNUMBER(J95))),AND(L95&lt;&gt;"",NOT(ISNUMBER(L95))),AND(N95&lt;&gt;"",NOT(ISNUMBER(N95))),AND(O95&lt;&gt;"",NOT(ISNUMBER(O95))),AND(Q95&lt;&gt;"",NOT(ISNUMBER(Q95))),AND(R95&lt;&gt;"",NOT(ISNUMBER(R95))),AND(S95&lt;&gt;"",NOT(ISNUMBER(S95))),AND(ISNUMBER(E95),ISNUMBER(D95),E95&lt;D95),AND(ISNUMBER(G95),ISNUMBER(E95),G95&lt;E95),AND(ISNUMBER(H95),ISNUMBER(G95),H95&lt;G95),AND(ISNUMBER(I95),ISNUMBER(G95),I95&lt;G95),AND(ISNUMBER(J95),ISNUMBER(I95),J95&lt;I95),AND(ISNUMBER(L95),ISNUMBER(J95),L95&lt;J95),AND(ISNUMBER(Q95),ISNUMBER(O95),Q95&lt;O95),AND(ISNUMBER(R95),ISNUMBER(Q95),R95&lt;Q95)),1,0))</x:f>
      </x:c>
      <x:c r="AF95" s="14" t="str">
        <x:f>IF(A95="","",IF(AND(ISNUMBER(S95),S95&lt;='Metrics'!$C$9,T95&lt;&gt;""),1,0))</x:f>
      </x:c>
    </x:row>
    <x:row r="96" ht="24" customHeight="1">
      <x:c r="A96" s="10"/>
      <x:c r="B96" s="10"/>
      <x:c r="C96" s="10"/>
      <x:c r="D96" s="12"/>
      <x:c r="E96" s="12"/>
      <x:c r="F96" s="13"/>
      <x:c r="G96" s="12"/>
      <x:c r="H96" s="12"/>
      <x:c r="I96" s="12"/>
      <x:c r="J96" s="12"/>
      <x:c r="K96" s="13"/>
      <x:c r="L96" s="12"/>
      <x:c r="M96" s="13"/>
      <x:c r="N96" s="12"/>
      <x:c r="O96" s="12"/>
      <x:c r="P96" s="10"/>
      <x:c r="Q96" s="12"/>
      <x:c r="R96" s="12"/>
      <x:c r="S96" s="12"/>
      <x:c r="T96" s="10"/>
      <x:c r="U96" s="13"/>
      <x:c r="V96" s="14" t="str">
        <x:f>IF(A96="","",IF(AND('Metrics'!$C$6&lt;&gt;"",C96='Metrics'!$C$6,ISNUMBER(D96),ISNUMBER('Metrics'!$C$7),ISNUMBER('Metrics'!$C$8),D96&gt;='Metrics'!$C$7,D96&lt;='Metrics'!$C$8),1,0))</x:f>
      </x:c>
      <x:c r="W96" s="14" t="str">
        <x:f>IF(A96="","",IF(AND(V96=1,ISNUMBER(G96),G96&lt;='Metrics'!$C$9,ISNUMBER(H96),H96&lt;='Metrics'!$C$9),1,0))</x:f>
      </x:c>
      <x:c r="X96" s="14" t="str">
        <x:f>IF(A96="","",IF(COUNTIFS('Your interviews'!$B$8:$B$307,A96,'Your interviews'!$E$8:$E$307,"Completed",'Your interviews'!$D$8:$D$307,"&lt;="&amp;'Metrics'!$C$9)&gt;0,1,0))</x:f>
      </x:c>
      <x:c r="Y96" s="14" t="str">
        <x:f>IF(A96="","",IF(AND(AND('Metrics'!$C$6&lt;&gt;"",C96='Metrics'!$C$6,ISNUMBER('Metrics'!$C$9),ISNUMBER(D96),D96&lt;='Metrics'!$C$9,NOT(AND(ISNUMBER(S96),S96&lt;='Metrics'!$C$9,T96&lt;&gt;""))),OR(E96="",E96&gt;'Metrics'!$C$9)),1,0))</x:f>
      </x:c>
      <x:c r="Z96" s="14" t="str">
        <x:f>IF(A96="","",IF(AND(AND('Metrics'!$C$6&lt;&gt;"",C96='Metrics'!$C$6,ISNUMBER('Metrics'!$C$9),ISNUMBER(D96),D96&lt;='Metrics'!$C$9,NOT(AND(ISNUMBER(S96),S96&lt;='Metrics'!$C$9,T96&lt;&gt;""))),ISNUMBER(G96),G96&lt;='Metrics'!$C$9,OR(I96="",I96&gt;'Metrics'!$C$9)),1,0))</x:f>
      </x:c>
      <x:c r="AA96" s="14" t="str">
        <x:f>IF(A96="","",IF(AND(AND('Metrics'!$C$6&lt;&gt;"",C96='Metrics'!$C$6,ISNUMBER('Metrics'!$C$9),ISNUMBER(D96),D96&lt;='Metrics'!$C$9,NOT(AND(ISNUMBER(S96),S96&lt;='Metrics'!$C$9,T96&lt;&gt;""))),ISNUMBER(I96),I96&lt;='Metrics'!$C$9,OR(J96="",J96&gt;'Metrics'!$C$9)),1,0))</x:f>
      </x:c>
      <x:c r="AB96" s="14" t="str">
        <x:f>IF(A96="","",IF(AND(AND('Metrics'!$C$6&lt;&gt;"",C96='Metrics'!$C$6,ISNUMBER('Metrics'!$C$9),ISNUMBER(D96),D96&lt;='Metrics'!$C$9,NOT(AND(ISNUMBER(S96),S96&lt;='Metrics'!$C$9,T96&lt;&gt;""))),ISNUMBER(J96),J96&lt;='Metrics'!$C$9,OR(L96="",L96&gt;'Metrics'!$C$9)),1,0))</x:f>
      </x:c>
      <x:c r="AC96" s="14" t="str">
        <x:f>IF(Y96=1,MAX(0,'Metrics'!$C$9-D96),"")</x:f>
      </x:c>
      <x:c r="AD96" s="14" t="str">
        <x:f>IF(AB96=1,MAX(0,'Metrics'!$C$9-J96),"")</x:f>
      </x:c>
      <x:c r="AE96" s="14" t="str">
        <x:f>IF(A96="","",IF(OR(COUNTIF($A$8:$A$207,A96)&gt;1,B96="",C96="",NOT(ISNUMBER(D96)),AND(E96&lt;&gt;"",NOT(ISNUMBER(F96))),AND(G96&lt;&gt;"",OR(E96="",NOT(ISNUMBER(H96)))),AND(J96&lt;&gt;"",I96=""),AND(L96&lt;&gt;"",OR(J96="",NOT(ISNUMBER(M96)))),AND(S96&lt;&gt;"",OR(T96="",NOT(ISNUMBER(U96)))),AND(P96&lt;&gt;"",O96=""),AND(OR(P96="Accepted",P96="Declined"),Q96=""),AND(R96&lt;&gt;"",P96&lt;&gt;"Accepted"),AND(ISNUMBER(F96),F96&lt;0),AND(ISNUMBER(M96),M96&lt;0),AND(ISNUMBER(U96),U96&lt;0),AND(D96&lt;&gt;"",NOT(ISNUMBER(D96))),AND(E96&lt;&gt;"",NOT(ISNUMBER(E96))),AND(G96&lt;&gt;"",NOT(ISNUMBER(G96))),AND(H96&lt;&gt;"",NOT(ISNUMBER(H96))),AND(I96&lt;&gt;"",NOT(ISNUMBER(I96))),AND(J96&lt;&gt;"",NOT(ISNUMBER(J96))),AND(L96&lt;&gt;"",NOT(ISNUMBER(L96))),AND(N96&lt;&gt;"",NOT(ISNUMBER(N96))),AND(O96&lt;&gt;"",NOT(ISNUMBER(O96))),AND(Q96&lt;&gt;"",NOT(ISNUMBER(Q96))),AND(R96&lt;&gt;"",NOT(ISNUMBER(R96))),AND(S96&lt;&gt;"",NOT(ISNUMBER(S96))),AND(ISNUMBER(E96),ISNUMBER(D96),E96&lt;D96),AND(ISNUMBER(G96),ISNUMBER(E96),G96&lt;E96),AND(ISNUMBER(H96),ISNUMBER(G96),H96&lt;G96),AND(ISNUMBER(I96),ISNUMBER(G96),I96&lt;G96),AND(ISNUMBER(J96),ISNUMBER(I96),J96&lt;I96),AND(ISNUMBER(L96),ISNUMBER(J96),L96&lt;J96),AND(ISNUMBER(Q96),ISNUMBER(O96),Q96&lt;O96),AND(ISNUMBER(R96),ISNUMBER(Q96),R96&lt;Q96)),1,0))</x:f>
      </x:c>
      <x:c r="AF96" s="14" t="str">
        <x:f>IF(A96="","",IF(AND(ISNUMBER(S96),S96&lt;='Metrics'!$C$9,T96&lt;&gt;""),1,0))</x:f>
      </x:c>
    </x:row>
    <x:row r="97" ht="24" customHeight="1">
      <x:c r="A97" s="10"/>
      <x:c r="B97" s="10"/>
      <x:c r="C97" s="10"/>
      <x:c r="D97" s="12"/>
      <x:c r="E97" s="12"/>
      <x:c r="F97" s="13"/>
      <x:c r="G97" s="12"/>
      <x:c r="H97" s="12"/>
      <x:c r="I97" s="12"/>
      <x:c r="J97" s="12"/>
      <x:c r="K97" s="13"/>
      <x:c r="L97" s="12"/>
      <x:c r="M97" s="13"/>
      <x:c r="N97" s="12"/>
      <x:c r="O97" s="12"/>
      <x:c r="P97" s="10"/>
      <x:c r="Q97" s="12"/>
      <x:c r="R97" s="12"/>
      <x:c r="S97" s="12"/>
      <x:c r="T97" s="10"/>
      <x:c r="U97" s="13"/>
      <x:c r="V97" s="14" t="str">
        <x:f>IF(A97="","",IF(AND('Metrics'!$C$6&lt;&gt;"",C97='Metrics'!$C$6,ISNUMBER(D97),ISNUMBER('Metrics'!$C$7),ISNUMBER('Metrics'!$C$8),D97&gt;='Metrics'!$C$7,D97&lt;='Metrics'!$C$8),1,0))</x:f>
      </x:c>
      <x:c r="W97" s="14" t="str">
        <x:f>IF(A97="","",IF(AND(V97=1,ISNUMBER(G97),G97&lt;='Metrics'!$C$9,ISNUMBER(H97),H97&lt;='Metrics'!$C$9),1,0))</x:f>
      </x:c>
      <x:c r="X97" s="14" t="str">
        <x:f>IF(A97="","",IF(COUNTIFS('Your interviews'!$B$8:$B$307,A97,'Your interviews'!$E$8:$E$307,"Completed",'Your interviews'!$D$8:$D$307,"&lt;="&amp;'Metrics'!$C$9)&gt;0,1,0))</x:f>
      </x:c>
      <x:c r="Y97" s="14" t="str">
        <x:f>IF(A97="","",IF(AND(AND('Metrics'!$C$6&lt;&gt;"",C97='Metrics'!$C$6,ISNUMBER('Metrics'!$C$9),ISNUMBER(D97),D97&lt;='Metrics'!$C$9,NOT(AND(ISNUMBER(S97),S97&lt;='Metrics'!$C$9,T97&lt;&gt;""))),OR(E97="",E97&gt;'Metrics'!$C$9)),1,0))</x:f>
      </x:c>
      <x:c r="Z97" s="14" t="str">
        <x:f>IF(A97="","",IF(AND(AND('Metrics'!$C$6&lt;&gt;"",C97='Metrics'!$C$6,ISNUMBER('Metrics'!$C$9),ISNUMBER(D97),D97&lt;='Metrics'!$C$9,NOT(AND(ISNUMBER(S97),S97&lt;='Metrics'!$C$9,T97&lt;&gt;""))),ISNUMBER(G97),G97&lt;='Metrics'!$C$9,OR(I97="",I97&gt;'Metrics'!$C$9)),1,0))</x:f>
      </x:c>
      <x:c r="AA97" s="14" t="str">
        <x:f>IF(A97="","",IF(AND(AND('Metrics'!$C$6&lt;&gt;"",C97='Metrics'!$C$6,ISNUMBER('Metrics'!$C$9),ISNUMBER(D97),D97&lt;='Metrics'!$C$9,NOT(AND(ISNUMBER(S97),S97&lt;='Metrics'!$C$9,T97&lt;&gt;""))),ISNUMBER(I97),I97&lt;='Metrics'!$C$9,OR(J97="",J97&gt;'Metrics'!$C$9)),1,0))</x:f>
      </x:c>
      <x:c r="AB97" s="14" t="str">
        <x:f>IF(A97="","",IF(AND(AND('Metrics'!$C$6&lt;&gt;"",C97='Metrics'!$C$6,ISNUMBER('Metrics'!$C$9),ISNUMBER(D97),D97&lt;='Metrics'!$C$9,NOT(AND(ISNUMBER(S97),S97&lt;='Metrics'!$C$9,T97&lt;&gt;""))),ISNUMBER(J97),J97&lt;='Metrics'!$C$9,OR(L97="",L97&gt;'Metrics'!$C$9)),1,0))</x:f>
      </x:c>
      <x:c r="AC97" s="14" t="str">
        <x:f>IF(Y97=1,MAX(0,'Metrics'!$C$9-D97),"")</x:f>
      </x:c>
      <x:c r="AD97" s="14" t="str">
        <x:f>IF(AB97=1,MAX(0,'Metrics'!$C$9-J97),"")</x:f>
      </x:c>
      <x:c r="AE97" s="14" t="str">
        <x:f>IF(A97="","",IF(OR(COUNTIF($A$8:$A$207,A97)&gt;1,B97="",C97="",NOT(ISNUMBER(D97)),AND(E97&lt;&gt;"",NOT(ISNUMBER(F97))),AND(G97&lt;&gt;"",OR(E97="",NOT(ISNUMBER(H97)))),AND(J97&lt;&gt;"",I97=""),AND(L97&lt;&gt;"",OR(J97="",NOT(ISNUMBER(M97)))),AND(S97&lt;&gt;"",OR(T97="",NOT(ISNUMBER(U97)))),AND(P97&lt;&gt;"",O97=""),AND(OR(P97="Accepted",P97="Declined"),Q97=""),AND(R97&lt;&gt;"",P97&lt;&gt;"Accepted"),AND(ISNUMBER(F97),F97&lt;0),AND(ISNUMBER(M97),M97&lt;0),AND(ISNUMBER(U97),U97&lt;0),AND(D97&lt;&gt;"",NOT(ISNUMBER(D97))),AND(E97&lt;&gt;"",NOT(ISNUMBER(E97))),AND(G97&lt;&gt;"",NOT(ISNUMBER(G97))),AND(H97&lt;&gt;"",NOT(ISNUMBER(H97))),AND(I97&lt;&gt;"",NOT(ISNUMBER(I97))),AND(J97&lt;&gt;"",NOT(ISNUMBER(J97))),AND(L97&lt;&gt;"",NOT(ISNUMBER(L97))),AND(N97&lt;&gt;"",NOT(ISNUMBER(N97))),AND(O97&lt;&gt;"",NOT(ISNUMBER(O97))),AND(Q97&lt;&gt;"",NOT(ISNUMBER(Q97))),AND(R97&lt;&gt;"",NOT(ISNUMBER(R97))),AND(S97&lt;&gt;"",NOT(ISNUMBER(S97))),AND(ISNUMBER(E97),ISNUMBER(D97),E97&lt;D97),AND(ISNUMBER(G97),ISNUMBER(E97),G97&lt;E97),AND(ISNUMBER(H97),ISNUMBER(G97),H97&lt;G97),AND(ISNUMBER(I97),ISNUMBER(G97),I97&lt;G97),AND(ISNUMBER(J97),ISNUMBER(I97),J97&lt;I97),AND(ISNUMBER(L97),ISNUMBER(J97),L97&lt;J97),AND(ISNUMBER(Q97),ISNUMBER(O97),Q97&lt;O97),AND(ISNUMBER(R97),ISNUMBER(Q97),R97&lt;Q97)),1,0))</x:f>
      </x:c>
      <x:c r="AF97" s="14" t="str">
        <x:f>IF(A97="","",IF(AND(ISNUMBER(S97),S97&lt;='Metrics'!$C$9,T97&lt;&gt;""),1,0))</x:f>
      </x:c>
    </x:row>
    <x:row r="98" ht="24" customHeight="1">
      <x:c r="A98" s="10"/>
      <x:c r="B98" s="10"/>
      <x:c r="C98" s="10"/>
      <x:c r="D98" s="12"/>
      <x:c r="E98" s="12"/>
      <x:c r="F98" s="13"/>
      <x:c r="G98" s="12"/>
      <x:c r="H98" s="12"/>
      <x:c r="I98" s="12"/>
      <x:c r="J98" s="12"/>
      <x:c r="K98" s="13"/>
      <x:c r="L98" s="12"/>
      <x:c r="M98" s="13"/>
      <x:c r="N98" s="12"/>
      <x:c r="O98" s="12"/>
      <x:c r="P98" s="10"/>
      <x:c r="Q98" s="12"/>
      <x:c r="R98" s="12"/>
      <x:c r="S98" s="12"/>
      <x:c r="T98" s="10"/>
      <x:c r="U98" s="13"/>
      <x:c r="V98" s="14" t="str">
        <x:f>IF(A98="","",IF(AND('Metrics'!$C$6&lt;&gt;"",C98='Metrics'!$C$6,ISNUMBER(D98),ISNUMBER('Metrics'!$C$7),ISNUMBER('Metrics'!$C$8),D98&gt;='Metrics'!$C$7,D98&lt;='Metrics'!$C$8),1,0))</x:f>
      </x:c>
      <x:c r="W98" s="14" t="str">
        <x:f>IF(A98="","",IF(AND(V98=1,ISNUMBER(G98),G98&lt;='Metrics'!$C$9,ISNUMBER(H98),H98&lt;='Metrics'!$C$9),1,0))</x:f>
      </x:c>
      <x:c r="X98" s="14" t="str">
        <x:f>IF(A98="","",IF(COUNTIFS('Your interviews'!$B$8:$B$307,A98,'Your interviews'!$E$8:$E$307,"Completed",'Your interviews'!$D$8:$D$307,"&lt;="&amp;'Metrics'!$C$9)&gt;0,1,0))</x:f>
      </x:c>
      <x:c r="Y98" s="14" t="str">
        <x:f>IF(A98="","",IF(AND(AND('Metrics'!$C$6&lt;&gt;"",C98='Metrics'!$C$6,ISNUMBER('Metrics'!$C$9),ISNUMBER(D98),D98&lt;='Metrics'!$C$9,NOT(AND(ISNUMBER(S98),S98&lt;='Metrics'!$C$9,T98&lt;&gt;""))),OR(E98="",E98&gt;'Metrics'!$C$9)),1,0))</x:f>
      </x:c>
      <x:c r="Z98" s="14" t="str">
        <x:f>IF(A98="","",IF(AND(AND('Metrics'!$C$6&lt;&gt;"",C98='Metrics'!$C$6,ISNUMBER('Metrics'!$C$9),ISNUMBER(D98),D98&lt;='Metrics'!$C$9,NOT(AND(ISNUMBER(S98),S98&lt;='Metrics'!$C$9,T98&lt;&gt;""))),ISNUMBER(G98),G98&lt;='Metrics'!$C$9,OR(I98="",I98&gt;'Metrics'!$C$9)),1,0))</x:f>
      </x:c>
      <x:c r="AA98" s="14" t="str">
        <x:f>IF(A98="","",IF(AND(AND('Metrics'!$C$6&lt;&gt;"",C98='Metrics'!$C$6,ISNUMBER('Metrics'!$C$9),ISNUMBER(D98),D98&lt;='Metrics'!$C$9,NOT(AND(ISNUMBER(S98),S98&lt;='Metrics'!$C$9,T98&lt;&gt;""))),ISNUMBER(I98),I98&lt;='Metrics'!$C$9,OR(J98="",J98&gt;'Metrics'!$C$9)),1,0))</x:f>
      </x:c>
      <x:c r="AB98" s="14" t="str">
        <x:f>IF(A98="","",IF(AND(AND('Metrics'!$C$6&lt;&gt;"",C98='Metrics'!$C$6,ISNUMBER('Metrics'!$C$9),ISNUMBER(D98),D98&lt;='Metrics'!$C$9,NOT(AND(ISNUMBER(S98),S98&lt;='Metrics'!$C$9,T98&lt;&gt;""))),ISNUMBER(J98),J98&lt;='Metrics'!$C$9,OR(L98="",L98&gt;'Metrics'!$C$9)),1,0))</x:f>
      </x:c>
      <x:c r="AC98" s="14" t="str">
        <x:f>IF(Y98=1,MAX(0,'Metrics'!$C$9-D98),"")</x:f>
      </x:c>
      <x:c r="AD98" s="14" t="str">
        <x:f>IF(AB98=1,MAX(0,'Metrics'!$C$9-J98),"")</x:f>
      </x:c>
      <x:c r="AE98" s="14" t="str">
        <x:f>IF(A98="","",IF(OR(COUNTIF($A$8:$A$207,A98)&gt;1,B98="",C98="",NOT(ISNUMBER(D98)),AND(E98&lt;&gt;"",NOT(ISNUMBER(F98))),AND(G98&lt;&gt;"",OR(E98="",NOT(ISNUMBER(H98)))),AND(J98&lt;&gt;"",I98=""),AND(L98&lt;&gt;"",OR(J98="",NOT(ISNUMBER(M98)))),AND(S98&lt;&gt;"",OR(T98="",NOT(ISNUMBER(U98)))),AND(P98&lt;&gt;"",O98=""),AND(OR(P98="Accepted",P98="Declined"),Q98=""),AND(R98&lt;&gt;"",P98&lt;&gt;"Accepted"),AND(ISNUMBER(F98),F98&lt;0),AND(ISNUMBER(M98),M98&lt;0),AND(ISNUMBER(U98),U98&lt;0),AND(D98&lt;&gt;"",NOT(ISNUMBER(D98))),AND(E98&lt;&gt;"",NOT(ISNUMBER(E98))),AND(G98&lt;&gt;"",NOT(ISNUMBER(G98))),AND(H98&lt;&gt;"",NOT(ISNUMBER(H98))),AND(I98&lt;&gt;"",NOT(ISNUMBER(I98))),AND(J98&lt;&gt;"",NOT(ISNUMBER(J98))),AND(L98&lt;&gt;"",NOT(ISNUMBER(L98))),AND(N98&lt;&gt;"",NOT(ISNUMBER(N98))),AND(O98&lt;&gt;"",NOT(ISNUMBER(O98))),AND(Q98&lt;&gt;"",NOT(ISNUMBER(Q98))),AND(R98&lt;&gt;"",NOT(ISNUMBER(R98))),AND(S98&lt;&gt;"",NOT(ISNUMBER(S98))),AND(ISNUMBER(E98),ISNUMBER(D98),E98&lt;D98),AND(ISNUMBER(G98),ISNUMBER(E98),G98&lt;E98),AND(ISNUMBER(H98),ISNUMBER(G98),H98&lt;G98),AND(ISNUMBER(I98),ISNUMBER(G98),I98&lt;G98),AND(ISNUMBER(J98),ISNUMBER(I98),J98&lt;I98),AND(ISNUMBER(L98),ISNUMBER(J98),L98&lt;J98),AND(ISNUMBER(Q98),ISNUMBER(O98),Q98&lt;O98),AND(ISNUMBER(R98),ISNUMBER(Q98),R98&lt;Q98)),1,0))</x:f>
      </x:c>
      <x:c r="AF98" s="14" t="str">
        <x:f>IF(A98="","",IF(AND(ISNUMBER(S98),S98&lt;='Metrics'!$C$9,T98&lt;&gt;""),1,0))</x:f>
      </x:c>
    </x:row>
    <x:row r="99" ht="24" customHeight="1">
      <x:c r="A99" s="10"/>
      <x:c r="B99" s="10"/>
      <x:c r="C99" s="10"/>
      <x:c r="D99" s="12"/>
      <x:c r="E99" s="12"/>
      <x:c r="F99" s="13"/>
      <x:c r="G99" s="12"/>
      <x:c r="H99" s="12"/>
      <x:c r="I99" s="12"/>
      <x:c r="J99" s="12"/>
      <x:c r="K99" s="13"/>
      <x:c r="L99" s="12"/>
      <x:c r="M99" s="13"/>
      <x:c r="N99" s="12"/>
      <x:c r="O99" s="12"/>
      <x:c r="P99" s="10"/>
      <x:c r="Q99" s="12"/>
      <x:c r="R99" s="12"/>
      <x:c r="S99" s="12"/>
      <x:c r="T99" s="10"/>
      <x:c r="U99" s="13"/>
      <x:c r="V99" s="14" t="str">
        <x:f>IF(A99="","",IF(AND('Metrics'!$C$6&lt;&gt;"",C99='Metrics'!$C$6,ISNUMBER(D99),ISNUMBER('Metrics'!$C$7),ISNUMBER('Metrics'!$C$8),D99&gt;='Metrics'!$C$7,D99&lt;='Metrics'!$C$8),1,0))</x:f>
      </x:c>
      <x:c r="W99" s="14" t="str">
        <x:f>IF(A99="","",IF(AND(V99=1,ISNUMBER(G99),G99&lt;='Metrics'!$C$9,ISNUMBER(H99),H99&lt;='Metrics'!$C$9),1,0))</x:f>
      </x:c>
      <x:c r="X99" s="14" t="str">
        <x:f>IF(A99="","",IF(COUNTIFS('Your interviews'!$B$8:$B$307,A99,'Your interviews'!$E$8:$E$307,"Completed",'Your interviews'!$D$8:$D$307,"&lt;="&amp;'Metrics'!$C$9)&gt;0,1,0))</x:f>
      </x:c>
      <x:c r="Y99" s="14" t="str">
        <x:f>IF(A99="","",IF(AND(AND('Metrics'!$C$6&lt;&gt;"",C99='Metrics'!$C$6,ISNUMBER('Metrics'!$C$9),ISNUMBER(D99),D99&lt;='Metrics'!$C$9,NOT(AND(ISNUMBER(S99),S99&lt;='Metrics'!$C$9,T99&lt;&gt;""))),OR(E99="",E99&gt;'Metrics'!$C$9)),1,0))</x:f>
      </x:c>
      <x:c r="Z99" s="14" t="str">
        <x:f>IF(A99="","",IF(AND(AND('Metrics'!$C$6&lt;&gt;"",C99='Metrics'!$C$6,ISNUMBER('Metrics'!$C$9),ISNUMBER(D99),D99&lt;='Metrics'!$C$9,NOT(AND(ISNUMBER(S99),S99&lt;='Metrics'!$C$9,T99&lt;&gt;""))),ISNUMBER(G99),G99&lt;='Metrics'!$C$9,OR(I99="",I99&gt;'Metrics'!$C$9)),1,0))</x:f>
      </x:c>
      <x:c r="AA99" s="14" t="str">
        <x:f>IF(A99="","",IF(AND(AND('Metrics'!$C$6&lt;&gt;"",C99='Metrics'!$C$6,ISNUMBER('Metrics'!$C$9),ISNUMBER(D99),D99&lt;='Metrics'!$C$9,NOT(AND(ISNUMBER(S99),S99&lt;='Metrics'!$C$9,T99&lt;&gt;""))),ISNUMBER(I99),I99&lt;='Metrics'!$C$9,OR(J99="",J99&gt;'Metrics'!$C$9)),1,0))</x:f>
      </x:c>
      <x:c r="AB99" s="14" t="str">
        <x:f>IF(A99="","",IF(AND(AND('Metrics'!$C$6&lt;&gt;"",C99='Metrics'!$C$6,ISNUMBER('Metrics'!$C$9),ISNUMBER(D99),D99&lt;='Metrics'!$C$9,NOT(AND(ISNUMBER(S99),S99&lt;='Metrics'!$C$9,T99&lt;&gt;""))),ISNUMBER(J99),J99&lt;='Metrics'!$C$9,OR(L99="",L99&gt;'Metrics'!$C$9)),1,0))</x:f>
      </x:c>
      <x:c r="AC99" s="14" t="str">
        <x:f>IF(Y99=1,MAX(0,'Metrics'!$C$9-D99),"")</x:f>
      </x:c>
      <x:c r="AD99" s="14" t="str">
        <x:f>IF(AB99=1,MAX(0,'Metrics'!$C$9-J99),"")</x:f>
      </x:c>
      <x:c r="AE99" s="14" t="str">
        <x:f>IF(A99="","",IF(OR(COUNTIF($A$8:$A$207,A99)&gt;1,B99="",C99="",NOT(ISNUMBER(D99)),AND(E99&lt;&gt;"",NOT(ISNUMBER(F99))),AND(G99&lt;&gt;"",OR(E99="",NOT(ISNUMBER(H99)))),AND(J99&lt;&gt;"",I99=""),AND(L99&lt;&gt;"",OR(J99="",NOT(ISNUMBER(M99)))),AND(S99&lt;&gt;"",OR(T99="",NOT(ISNUMBER(U99)))),AND(P99&lt;&gt;"",O99=""),AND(OR(P99="Accepted",P99="Declined"),Q99=""),AND(R99&lt;&gt;"",P99&lt;&gt;"Accepted"),AND(ISNUMBER(F99),F99&lt;0),AND(ISNUMBER(M99),M99&lt;0),AND(ISNUMBER(U99),U99&lt;0),AND(D99&lt;&gt;"",NOT(ISNUMBER(D99))),AND(E99&lt;&gt;"",NOT(ISNUMBER(E99))),AND(G99&lt;&gt;"",NOT(ISNUMBER(G99))),AND(H99&lt;&gt;"",NOT(ISNUMBER(H99))),AND(I99&lt;&gt;"",NOT(ISNUMBER(I99))),AND(J99&lt;&gt;"",NOT(ISNUMBER(J99))),AND(L99&lt;&gt;"",NOT(ISNUMBER(L99))),AND(N99&lt;&gt;"",NOT(ISNUMBER(N99))),AND(O99&lt;&gt;"",NOT(ISNUMBER(O99))),AND(Q99&lt;&gt;"",NOT(ISNUMBER(Q99))),AND(R99&lt;&gt;"",NOT(ISNUMBER(R99))),AND(S99&lt;&gt;"",NOT(ISNUMBER(S99))),AND(ISNUMBER(E99),ISNUMBER(D99),E99&lt;D99),AND(ISNUMBER(G99),ISNUMBER(E99),G99&lt;E99),AND(ISNUMBER(H99),ISNUMBER(G99),H99&lt;G99),AND(ISNUMBER(I99),ISNUMBER(G99),I99&lt;G99),AND(ISNUMBER(J99),ISNUMBER(I99),J99&lt;I99),AND(ISNUMBER(L99),ISNUMBER(J99),L99&lt;J99),AND(ISNUMBER(Q99),ISNUMBER(O99),Q99&lt;O99),AND(ISNUMBER(R99),ISNUMBER(Q99),R99&lt;Q99)),1,0))</x:f>
      </x:c>
      <x:c r="AF99" s="14" t="str">
        <x:f>IF(A99="","",IF(AND(ISNUMBER(S99),S99&lt;='Metrics'!$C$9,T99&lt;&gt;""),1,0))</x:f>
      </x:c>
    </x:row>
    <x:row r="100" ht="24" customHeight="1">
      <x:c r="A100" s="10"/>
      <x:c r="B100" s="10"/>
      <x:c r="C100" s="10"/>
      <x:c r="D100" s="12"/>
      <x:c r="E100" s="12"/>
      <x:c r="F100" s="13"/>
      <x:c r="G100" s="12"/>
      <x:c r="H100" s="12"/>
      <x:c r="I100" s="12"/>
      <x:c r="J100" s="12"/>
      <x:c r="K100" s="13"/>
      <x:c r="L100" s="12"/>
      <x:c r="M100" s="13"/>
      <x:c r="N100" s="12"/>
      <x:c r="O100" s="12"/>
      <x:c r="P100" s="10"/>
      <x:c r="Q100" s="12"/>
      <x:c r="R100" s="12"/>
      <x:c r="S100" s="12"/>
      <x:c r="T100" s="10"/>
      <x:c r="U100" s="13"/>
      <x:c r="V100" s="14" t="str">
        <x:f>IF(A100="","",IF(AND('Metrics'!$C$6&lt;&gt;"",C100='Metrics'!$C$6,ISNUMBER(D100),ISNUMBER('Metrics'!$C$7),ISNUMBER('Metrics'!$C$8),D100&gt;='Metrics'!$C$7,D100&lt;='Metrics'!$C$8),1,0))</x:f>
      </x:c>
      <x:c r="W100" s="14" t="str">
        <x:f>IF(A100="","",IF(AND(V100=1,ISNUMBER(G100),G100&lt;='Metrics'!$C$9,ISNUMBER(H100),H100&lt;='Metrics'!$C$9),1,0))</x:f>
      </x:c>
      <x:c r="X100" s="14" t="str">
        <x:f>IF(A100="","",IF(COUNTIFS('Your interviews'!$B$8:$B$307,A100,'Your interviews'!$E$8:$E$307,"Completed",'Your interviews'!$D$8:$D$307,"&lt;="&amp;'Metrics'!$C$9)&gt;0,1,0))</x:f>
      </x:c>
      <x:c r="Y100" s="14" t="str">
        <x:f>IF(A100="","",IF(AND(AND('Metrics'!$C$6&lt;&gt;"",C100='Metrics'!$C$6,ISNUMBER('Metrics'!$C$9),ISNUMBER(D100),D100&lt;='Metrics'!$C$9,NOT(AND(ISNUMBER(S100),S100&lt;='Metrics'!$C$9,T100&lt;&gt;""))),OR(E100="",E100&gt;'Metrics'!$C$9)),1,0))</x:f>
      </x:c>
      <x:c r="Z100" s="14" t="str">
        <x:f>IF(A100="","",IF(AND(AND('Metrics'!$C$6&lt;&gt;"",C100='Metrics'!$C$6,ISNUMBER('Metrics'!$C$9),ISNUMBER(D100),D100&lt;='Metrics'!$C$9,NOT(AND(ISNUMBER(S100),S100&lt;='Metrics'!$C$9,T100&lt;&gt;""))),ISNUMBER(G100),G100&lt;='Metrics'!$C$9,OR(I100="",I100&gt;'Metrics'!$C$9)),1,0))</x:f>
      </x:c>
      <x:c r="AA100" s="14" t="str">
        <x:f>IF(A100="","",IF(AND(AND('Metrics'!$C$6&lt;&gt;"",C100='Metrics'!$C$6,ISNUMBER('Metrics'!$C$9),ISNUMBER(D100),D100&lt;='Metrics'!$C$9,NOT(AND(ISNUMBER(S100),S100&lt;='Metrics'!$C$9,T100&lt;&gt;""))),ISNUMBER(I100),I100&lt;='Metrics'!$C$9,OR(J100="",J100&gt;'Metrics'!$C$9)),1,0))</x:f>
      </x:c>
      <x:c r="AB100" s="14" t="str">
        <x:f>IF(A100="","",IF(AND(AND('Metrics'!$C$6&lt;&gt;"",C100='Metrics'!$C$6,ISNUMBER('Metrics'!$C$9),ISNUMBER(D100),D100&lt;='Metrics'!$C$9,NOT(AND(ISNUMBER(S100),S100&lt;='Metrics'!$C$9,T100&lt;&gt;""))),ISNUMBER(J100),J100&lt;='Metrics'!$C$9,OR(L100="",L100&gt;'Metrics'!$C$9)),1,0))</x:f>
      </x:c>
      <x:c r="AC100" s="14" t="str">
        <x:f>IF(Y100=1,MAX(0,'Metrics'!$C$9-D100),"")</x:f>
      </x:c>
      <x:c r="AD100" s="14" t="str">
        <x:f>IF(AB100=1,MAX(0,'Metrics'!$C$9-J100),"")</x:f>
      </x:c>
      <x:c r="AE100" s="14" t="str">
        <x:f>IF(A100="","",IF(OR(COUNTIF($A$8:$A$207,A100)&gt;1,B100="",C100="",NOT(ISNUMBER(D100)),AND(E100&lt;&gt;"",NOT(ISNUMBER(F100))),AND(G100&lt;&gt;"",OR(E100="",NOT(ISNUMBER(H100)))),AND(J100&lt;&gt;"",I100=""),AND(L100&lt;&gt;"",OR(J100="",NOT(ISNUMBER(M100)))),AND(S100&lt;&gt;"",OR(T100="",NOT(ISNUMBER(U100)))),AND(P100&lt;&gt;"",O100=""),AND(OR(P100="Accepted",P100="Declined"),Q100=""),AND(R100&lt;&gt;"",P100&lt;&gt;"Accepted"),AND(ISNUMBER(F100),F100&lt;0),AND(ISNUMBER(M100),M100&lt;0),AND(ISNUMBER(U100),U100&lt;0),AND(D100&lt;&gt;"",NOT(ISNUMBER(D100))),AND(E100&lt;&gt;"",NOT(ISNUMBER(E100))),AND(G100&lt;&gt;"",NOT(ISNUMBER(G100))),AND(H100&lt;&gt;"",NOT(ISNUMBER(H100))),AND(I100&lt;&gt;"",NOT(ISNUMBER(I100))),AND(J100&lt;&gt;"",NOT(ISNUMBER(J100))),AND(L100&lt;&gt;"",NOT(ISNUMBER(L100))),AND(N100&lt;&gt;"",NOT(ISNUMBER(N100))),AND(O100&lt;&gt;"",NOT(ISNUMBER(O100))),AND(Q100&lt;&gt;"",NOT(ISNUMBER(Q100))),AND(R100&lt;&gt;"",NOT(ISNUMBER(R100))),AND(S100&lt;&gt;"",NOT(ISNUMBER(S100))),AND(ISNUMBER(E100),ISNUMBER(D100),E100&lt;D100),AND(ISNUMBER(G100),ISNUMBER(E100),G100&lt;E100),AND(ISNUMBER(H100),ISNUMBER(G100),H100&lt;G100),AND(ISNUMBER(I100),ISNUMBER(G100),I100&lt;G100),AND(ISNUMBER(J100),ISNUMBER(I100),J100&lt;I100),AND(ISNUMBER(L100),ISNUMBER(J100),L100&lt;J100),AND(ISNUMBER(Q100),ISNUMBER(O100),Q100&lt;O100),AND(ISNUMBER(R100),ISNUMBER(Q100),R100&lt;Q100)),1,0))</x:f>
      </x:c>
      <x:c r="AF100" s="14" t="str">
        <x:f>IF(A100="","",IF(AND(ISNUMBER(S100),S100&lt;='Metrics'!$C$9,T100&lt;&gt;""),1,0))</x:f>
      </x:c>
    </x:row>
    <x:row r="101" ht="24" customHeight="1">
      <x:c r="A101" s="10"/>
      <x:c r="B101" s="10"/>
      <x:c r="C101" s="10"/>
      <x:c r="D101" s="12"/>
      <x:c r="E101" s="12"/>
      <x:c r="F101" s="13"/>
      <x:c r="G101" s="12"/>
      <x:c r="H101" s="12"/>
      <x:c r="I101" s="12"/>
      <x:c r="J101" s="12"/>
      <x:c r="K101" s="13"/>
      <x:c r="L101" s="12"/>
      <x:c r="M101" s="13"/>
      <x:c r="N101" s="12"/>
      <x:c r="O101" s="12"/>
      <x:c r="P101" s="10"/>
      <x:c r="Q101" s="12"/>
      <x:c r="R101" s="12"/>
      <x:c r="S101" s="12"/>
      <x:c r="T101" s="10"/>
      <x:c r="U101" s="13"/>
      <x:c r="V101" s="14" t="str">
        <x:f>IF(A101="","",IF(AND('Metrics'!$C$6&lt;&gt;"",C101='Metrics'!$C$6,ISNUMBER(D101),ISNUMBER('Metrics'!$C$7),ISNUMBER('Metrics'!$C$8),D101&gt;='Metrics'!$C$7,D101&lt;='Metrics'!$C$8),1,0))</x:f>
      </x:c>
      <x:c r="W101" s="14" t="str">
        <x:f>IF(A101="","",IF(AND(V101=1,ISNUMBER(G101),G101&lt;='Metrics'!$C$9,ISNUMBER(H101),H101&lt;='Metrics'!$C$9),1,0))</x:f>
      </x:c>
      <x:c r="X101" s="14" t="str">
        <x:f>IF(A101="","",IF(COUNTIFS('Your interviews'!$B$8:$B$307,A101,'Your interviews'!$E$8:$E$307,"Completed",'Your interviews'!$D$8:$D$307,"&lt;="&amp;'Metrics'!$C$9)&gt;0,1,0))</x:f>
      </x:c>
      <x:c r="Y101" s="14" t="str">
        <x:f>IF(A101="","",IF(AND(AND('Metrics'!$C$6&lt;&gt;"",C101='Metrics'!$C$6,ISNUMBER('Metrics'!$C$9),ISNUMBER(D101),D101&lt;='Metrics'!$C$9,NOT(AND(ISNUMBER(S101),S101&lt;='Metrics'!$C$9,T101&lt;&gt;""))),OR(E101="",E101&gt;'Metrics'!$C$9)),1,0))</x:f>
      </x:c>
      <x:c r="Z101" s="14" t="str">
        <x:f>IF(A101="","",IF(AND(AND('Metrics'!$C$6&lt;&gt;"",C101='Metrics'!$C$6,ISNUMBER('Metrics'!$C$9),ISNUMBER(D101),D101&lt;='Metrics'!$C$9,NOT(AND(ISNUMBER(S101),S101&lt;='Metrics'!$C$9,T101&lt;&gt;""))),ISNUMBER(G101),G101&lt;='Metrics'!$C$9,OR(I101="",I101&gt;'Metrics'!$C$9)),1,0))</x:f>
      </x:c>
      <x:c r="AA101" s="14" t="str">
        <x:f>IF(A101="","",IF(AND(AND('Metrics'!$C$6&lt;&gt;"",C101='Metrics'!$C$6,ISNUMBER('Metrics'!$C$9),ISNUMBER(D101),D101&lt;='Metrics'!$C$9,NOT(AND(ISNUMBER(S101),S101&lt;='Metrics'!$C$9,T101&lt;&gt;""))),ISNUMBER(I101),I101&lt;='Metrics'!$C$9,OR(J101="",J101&gt;'Metrics'!$C$9)),1,0))</x:f>
      </x:c>
      <x:c r="AB101" s="14" t="str">
        <x:f>IF(A101="","",IF(AND(AND('Metrics'!$C$6&lt;&gt;"",C101='Metrics'!$C$6,ISNUMBER('Metrics'!$C$9),ISNUMBER(D101),D101&lt;='Metrics'!$C$9,NOT(AND(ISNUMBER(S101),S101&lt;='Metrics'!$C$9,T101&lt;&gt;""))),ISNUMBER(J101),J101&lt;='Metrics'!$C$9,OR(L101="",L101&gt;'Metrics'!$C$9)),1,0))</x:f>
      </x:c>
      <x:c r="AC101" s="14" t="str">
        <x:f>IF(Y101=1,MAX(0,'Metrics'!$C$9-D101),"")</x:f>
      </x:c>
      <x:c r="AD101" s="14" t="str">
        <x:f>IF(AB101=1,MAX(0,'Metrics'!$C$9-J101),"")</x:f>
      </x:c>
      <x:c r="AE101" s="14" t="str">
        <x:f>IF(A101="","",IF(OR(COUNTIF($A$8:$A$207,A101)&gt;1,B101="",C101="",NOT(ISNUMBER(D101)),AND(E101&lt;&gt;"",NOT(ISNUMBER(F101))),AND(G101&lt;&gt;"",OR(E101="",NOT(ISNUMBER(H101)))),AND(J101&lt;&gt;"",I101=""),AND(L101&lt;&gt;"",OR(J101="",NOT(ISNUMBER(M101)))),AND(S101&lt;&gt;"",OR(T101="",NOT(ISNUMBER(U101)))),AND(P101&lt;&gt;"",O101=""),AND(OR(P101="Accepted",P101="Declined"),Q101=""),AND(R101&lt;&gt;"",P101&lt;&gt;"Accepted"),AND(ISNUMBER(F101),F101&lt;0),AND(ISNUMBER(M101),M101&lt;0),AND(ISNUMBER(U101),U101&lt;0),AND(D101&lt;&gt;"",NOT(ISNUMBER(D101))),AND(E101&lt;&gt;"",NOT(ISNUMBER(E101))),AND(G101&lt;&gt;"",NOT(ISNUMBER(G101))),AND(H101&lt;&gt;"",NOT(ISNUMBER(H101))),AND(I101&lt;&gt;"",NOT(ISNUMBER(I101))),AND(J101&lt;&gt;"",NOT(ISNUMBER(J101))),AND(L101&lt;&gt;"",NOT(ISNUMBER(L101))),AND(N101&lt;&gt;"",NOT(ISNUMBER(N101))),AND(O101&lt;&gt;"",NOT(ISNUMBER(O101))),AND(Q101&lt;&gt;"",NOT(ISNUMBER(Q101))),AND(R101&lt;&gt;"",NOT(ISNUMBER(R101))),AND(S101&lt;&gt;"",NOT(ISNUMBER(S101))),AND(ISNUMBER(E101),ISNUMBER(D101),E101&lt;D101),AND(ISNUMBER(G101),ISNUMBER(E101),G101&lt;E101),AND(ISNUMBER(H101),ISNUMBER(G101),H101&lt;G101),AND(ISNUMBER(I101),ISNUMBER(G101),I101&lt;G101),AND(ISNUMBER(J101),ISNUMBER(I101),J101&lt;I101),AND(ISNUMBER(L101),ISNUMBER(J101),L101&lt;J101),AND(ISNUMBER(Q101),ISNUMBER(O101),Q101&lt;O101),AND(ISNUMBER(R101),ISNUMBER(Q101),R101&lt;Q101)),1,0))</x:f>
      </x:c>
      <x:c r="AF101" s="14" t="str">
        <x:f>IF(A101="","",IF(AND(ISNUMBER(S101),S101&lt;='Metrics'!$C$9,T101&lt;&gt;""),1,0))</x:f>
      </x:c>
    </x:row>
    <x:row r="102" ht="24" customHeight="1">
      <x:c r="A102" s="10"/>
      <x:c r="B102" s="10"/>
      <x:c r="C102" s="10"/>
      <x:c r="D102" s="12"/>
      <x:c r="E102" s="12"/>
      <x:c r="F102" s="13"/>
      <x:c r="G102" s="12"/>
      <x:c r="H102" s="12"/>
      <x:c r="I102" s="12"/>
      <x:c r="J102" s="12"/>
      <x:c r="K102" s="13"/>
      <x:c r="L102" s="12"/>
      <x:c r="M102" s="13"/>
      <x:c r="N102" s="12"/>
      <x:c r="O102" s="12"/>
      <x:c r="P102" s="10"/>
      <x:c r="Q102" s="12"/>
      <x:c r="R102" s="12"/>
      <x:c r="S102" s="12"/>
      <x:c r="T102" s="10"/>
      <x:c r="U102" s="13"/>
      <x:c r="V102" s="14" t="str">
        <x:f>IF(A102="","",IF(AND('Metrics'!$C$6&lt;&gt;"",C102='Metrics'!$C$6,ISNUMBER(D102),ISNUMBER('Metrics'!$C$7),ISNUMBER('Metrics'!$C$8),D102&gt;='Metrics'!$C$7,D102&lt;='Metrics'!$C$8),1,0))</x:f>
      </x:c>
      <x:c r="W102" s="14" t="str">
        <x:f>IF(A102="","",IF(AND(V102=1,ISNUMBER(G102),G102&lt;='Metrics'!$C$9,ISNUMBER(H102),H102&lt;='Metrics'!$C$9),1,0))</x:f>
      </x:c>
      <x:c r="X102" s="14" t="str">
        <x:f>IF(A102="","",IF(COUNTIFS('Your interviews'!$B$8:$B$307,A102,'Your interviews'!$E$8:$E$307,"Completed",'Your interviews'!$D$8:$D$307,"&lt;="&amp;'Metrics'!$C$9)&gt;0,1,0))</x:f>
      </x:c>
      <x:c r="Y102" s="14" t="str">
        <x:f>IF(A102="","",IF(AND(AND('Metrics'!$C$6&lt;&gt;"",C102='Metrics'!$C$6,ISNUMBER('Metrics'!$C$9),ISNUMBER(D102),D102&lt;='Metrics'!$C$9,NOT(AND(ISNUMBER(S102),S102&lt;='Metrics'!$C$9,T102&lt;&gt;""))),OR(E102="",E102&gt;'Metrics'!$C$9)),1,0))</x:f>
      </x:c>
      <x:c r="Z102" s="14" t="str">
        <x:f>IF(A102="","",IF(AND(AND('Metrics'!$C$6&lt;&gt;"",C102='Metrics'!$C$6,ISNUMBER('Metrics'!$C$9),ISNUMBER(D102),D102&lt;='Metrics'!$C$9,NOT(AND(ISNUMBER(S102),S102&lt;='Metrics'!$C$9,T102&lt;&gt;""))),ISNUMBER(G102),G102&lt;='Metrics'!$C$9,OR(I102="",I102&gt;'Metrics'!$C$9)),1,0))</x:f>
      </x:c>
      <x:c r="AA102" s="14" t="str">
        <x:f>IF(A102="","",IF(AND(AND('Metrics'!$C$6&lt;&gt;"",C102='Metrics'!$C$6,ISNUMBER('Metrics'!$C$9),ISNUMBER(D102),D102&lt;='Metrics'!$C$9,NOT(AND(ISNUMBER(S102),S102&lt;='Metrics'!$C$9,T102&lt;&gt;""))),ISNUMBER(I102),I102&lt;='Metrics'!$C$9,OR(J102="",J102&gt;'Metrics'!$C$9)),1,0))</x:f>
      </x:c>
      <x:c r="AB102" s="14" t="str">
        <x:f>IF(A102="","",IF(AND(AND('Metrics'!$C$6&lt;&gt;"",C102='Metrics'!$C$6,ISNUMBER('Metrics'!$C$9),ISNUMBER(D102),D102&lt;='Metrics'!$C$9,NOT(AND(ISNUMBER(S102),S102&lt;='Metrics'!$C$9,T102&lt;&gt;""))),ISNUMBER(J102),J102&lt;='Metrics'!$C$9,OR(L102="",L102&gt;'Metrics'!$C$9)),1,0))</x:f>
      </x:c>
      <x:c r="AC102" s="14" t="str">
        <x:f>IF(Y102=1,MAX(0,'Metrics'!$C$9-D102),"")</x:f>
      </x:c>
      <x:c r="AD102" s="14" t="str">
        <x:f>IF(AB102=1,MAX(0,'Metrics'!$C$9-J102),"")</x:f>
      </x:c>
      <x:c r="AE102" s="14" t="str">
        <x:f>IF(A102="","",IF(OR(COUNTIF($A$8:$A$207,A102)&gt;1,B102="",C102="",NOT(ISNUMBER(D102)),AND(E102&lt;&gt;"",NOT(ISNUMBER(F102))),AND(G102&lt;&gt;"",OR(E102="",NOT(ISNUMBER(H102)))),AND(J102&lt;&gt;"",I102=""),AND(L102&lt;&gt;"",OR(J102="",NOT(ISNUMBER(M102)))),AND(S102&lt;&gt;"",OR(T102="",NOT(ISNUMBER(U102)))),AND(P102&lt;&gt;"",O102=""),AND(OR(P102="Accepted",P102="Declined"),Q102=""),AND(R102&lt;&gt;"",P102&lt;&gt;"Accepted"),AND(ISNUMBER(F102),F102&lt;0),AND(ISNUMBER(M102),M102&lt;0),AND(ISNUMBER(U102),U102&lt;0),AND(D102&lt;&gt;"",NOT(ISNUMBER(D102))),AND(E102&lt;&gt;"",NOT(ISNUMBER(E102))),AND(G102&lt;&gt;"",NOT(ISNUMBER(G102))),AND(H102&lt;&gt;"",NOT(ISNUMBER(H102))),AND(I102&lt;&gt;"",NOT(ISNUMBER(I102))),AND(J102&lt;&gt;"",NOT(ISNUMBER(J102))),AND(L102&lt;&gt;"",NOT(ISNUMBER(L102))),AND(N102&lt;&gt;"",NOT(ISNUMBER(N102))),AND(O102&lt;&gt;"",NOT(ISNUMBER(O102))),AND(Q102&lt;&gt;"",NOT(ISNUMBER(Q102))),AND(R102&lt;&gt;"",NOT(ISNUMBER(R102))),AND(S102&lt;&gt;"",NOT(ISNUMBER(S102))),AND(ISNUMBER(E102),ISNUMBER(D102),E102&lt;D102),AND(ISNUMBER(G102),ISNUMBER(E102),G102&lt;E102),AND(ISNUMBER(H102),ISNUMBER(G102),H102&lt;G102),AND(ISNUMBER(I102),ISNUMBER(G102),I102&lt;G102),AND(ISNUMBER(J102),ISNUMBER(I102),J102&lt;I102),AND(ISNUMBER(L102),ISNUMBER(J102),L102&lt;J102),AND(ISNUMBER(Q102),ISNUMBER(O102),Q102&lt;O102),AND(ISNUMBER(R102),ISNUMBER(Q102),R102&lt;Q102)),1,0))</x:f>
      </x:c>
      <x:c r="AF102" s="14" t="str">
        <x:f>IF(A102="","",IF(AND(ISNUMBER(S102),S102&lt;='Metrics'!$C$9,T102&lt;&gt;""),1,0))</x:f>
      </x:c>
    </x:row>
    <x:row r="103" ht="24" customHeight="1">
      <x:c r="A103" s="10"/>
      <x:c r="B103" s="10"/>
      <x:c r="C103" s="10"/>
      <x:c r="D103" s="12"/>
      <x:c r="E103" s="12"/>
      <x:c r="F103" s="13"/>
      <x:c r="G103" s="12"/>
      <x:c r="H103" s="12"/>
      <x:c r="I103" s="12"/>
      <x:c r="J103" s="12"/>
      <x:c r="K103" s="13"/>
      <x:c r="L103" s="12"/>
      <x:c r="M103" s="13"/>
      <x:c r="N103" s="12"/>
      <x:c r="O103" s="12"/>
      <x:c r="P103" s="10"/>
      <x:c r="Q103" s="12"/>
      <x:c r="R103" s="12"/>
      <x:c r="S103" s="12"/>
      <x:c r="T103" s="10"/>
      <x:c r="U103" s="13"/>
      <x:c r="V103" s="14" t="str">
        <x:f>IF(A103="","",IF(AND('Metrics'!$C$6&lt;&gt;"",C103='Metrics'!$C$6,ISNUMBER(D103),ISNUMBER('Metrics'!$C$7),ISNUMBER('Metrics'!$C$8),D103&gt;='Metrics'!$C$7,D103&lt;='Metrics'!$C$8),1,0))</x:f>
      </x:c>
      <x:c r="W103" s="14" t="str">
        <x:f>IF(A103="","",IF(AND(V103=1,ISNUMBER(G103),G103&lt;='Metrics'!$C$9,ISNUMBER(H103),H103&lt;='Metrics'!$C$9),1,0))</x:f>
      </x:c>
      <x:c r="X103" s="14" t="str">
        <x:f>IF(A103="","",IF(COUNTIFS('Your interviews'!$B$8:$B$307,A103,'Your interviews'!$E$8:$E$307,"Completed",'Your interviews'!$D$8:$D$307,"&lt;="&amp;'Metrics'!$C$9)&gt;0,1,0))</x:f>
      </x:c>
      <x:c r="Y103" s="14" t="str">
        <x:f>IF(A103="","",IF(AND(AND('Metrics'!$C$6&lt;&gt;"",C103='Metrics'!$C$6,ISNUMBER('Metrics'!$C$9),ISNUMBER(D103),D103&lt;='Metrics'!$C$9,NOT(AND(ISNUMBER(S103),S103&lt;='Metrics'!$C$9,T103&lt;&gt;""))),OR(E103="",E103&gt;'Metrics'!$C$9)),1,0))</x:f>
      </x:c>
      <x:c r="Z103" s="14" t="str">
        <x:f>IF(A103="","",IF(AND(AND('Metrics'!$C$6&lt;&gt;"",C103='Metrics'!$C$6,ISNUMBER('Metrics'!$C$9),ISNUMBER(D103),D103&lt;='Metrics'!$C$9,NOT(AND(ISNUMBER(S103),S103&lt;='Metrics'!$C$9,T103&lt;&gt;""))),ISNUMBER(G103),G103&lt;='Metrics'!$C$9,OR(I103="",I103&gt;'Metrics'!$C$9)),1,0))</x:f>
      </x:c>
      <x:c r="AA103" s="14" t="str">
        <x:f>IF(A103="","",IF(AND(AND('Metrics'!$C$6&lt;&gt;"",C103='Metrics'!$C$6,ISNUMBER('Metrics'!$C$9),ISNUMBER(D103),D103&lt;='Metrics'!$C$9,NOT(AND(ISNUMBER(S103),S103&lt;='Metrics'!$C$9,T103&lt;&gt;""))),ISNUMBER(I103),I103&lt;='Metrics'!$C$9,OR(J103="",J103&gt;'Metrics'!$C$9)),1,0))</x:f>
      </x:c>
      <x:c r="AB103" s="14" t="str">
        <x:f>IF(A103="","",IF(AND(AND('Metrics'!$C$6&lt;&gt;"",C103='Metrics'!$C$6,ISNUMBER('Metrics'!$C$9),ISNUMBER(D103),D103&lt;='Metrics'!$C$9,NOT(AND(ISNUMBER(S103),S103&lt;='Metrics'!$C$9,T103&lt;&gt;""))),ISNUMBER(J103),J103&lt;='Metrics'!$C$9,OR(L103="",L103&gt;'Metrics'!$C$9)),1,0))</x:f>
      </x:c>
      <x:c r="AC103" s="14" t="str">
        <x:f>IF(Y103=1,MAX(0,'Metrics'!$C$9-D103),"")</x:f>
      </x:c>
      <x:c r="AD103" s="14" t="str">
        <x:f>IF(AB103=1,MAX(0,'Metrics'!$C$9-J103),"")</x:f>
      </x:c>
      <x:c r="AE103" s="14" t="str">
        <x:f>IF(A103="","",IF(OR(COUNTIF($A$8:$A$207,A103)&gt;1,B103="",C103="",NOT(ISNUMBER(D103)),AND(E103&lt;&gt;"",NOT(ISNUMBER(F103))),AND(G103&lt;&gt;"",OR(E103="",NOT(ISNUMBER(H103)))),AND(J103&lt;&gt;"",I103=""),AND(L103&lt;&gt;"",OR(J103="",NOT(ISNUMBER(M103)))),AND(S103&lt;&gt;"",OR(T103="",NOT(ISNUMBER(U103)))),AND(P103&lt;&gt;"",O103=""),AND(OR(P103="Accepted",P103="Declined"),Q103=""),AND(R103&lt;&gt;"",P103&lt;&gt;"Accepted"),AND(ISNUMBER(F103),F103&lt;0),AND(ISNUMBER(M103),M103&lt;0),AND(ISNUMBER(U103),U103&lt;0),AND(D103&lt;&gt;"",NOT(ISNUMBER(D103))),AND(E103&lt;&gt;"",NOT(ISNUMBER(E103))),AND(G103&lt;&gt;"",NOT(ISNUMBER(G103))),AND(H103&lt;&gt;"",NOT(ISNUMBER(H103))),AND(I103&lt;&gt;"",NOT(ISNUMBER(I103))),AND(J103&lt;&gt;"",NOT(ISNUMBER(J103))),AND(L103&lt;&gt;"",NOT(ISNUMBER(L103))),AND(N103&lt;&gt;"",NOT(ISNUMBER(N103))),AND(O103&lt;&gt;"",NOT(ISNUMBER(O103))),AND(Q103&lt;&gt;"",NOT(ISNUMBER(Q103))),AND(R103&lt;&gt;"",NOT(ISNUMBER(R103))),AND(S103&lt;&gt;"",NOT(ISNUMBER(S103))),AND(ISNUMBER(E103),ISNUMBER(D103),E103&lt;D103),AND(ISNUMBER(G103),ISNUMBER(E103),G103&lt;E103),AND(ISNUMBER(H103),ISNUMBER(G103),H103&lt;G103),AND(ISNUMBER(I103),ISNUMBER(G103),I103&lt;G103),AND(ISNUMBER(J103),ISNUMBER(I103),J103&lt;I103),AND(ISNUMBER(L103),ISNUMBER(J103),L103&lt;J103),AND(ISNUMBER(Q103),ISNUMBER(O103),Q103&lt;O103),AND(ISNUMBER(R103),ISNUMBER(Q103),R103&lt;Q103)),1,0))</x:f>
      </x:c>
      <x:c r="AF103" s="14" t="str">
        <x:f>IF(A103="","",IF(AND(ISNUMBER(S103),S103&lt;='Metrics'!$C$9,T103&lt;&gt;""),1,0))</x:f>
      </x:c>
    </x:row>
    <x:row r="104" ht="24" customHeight="1">
      <x:c r="A104" s="10"/>
      <x:c r="B104" s="10"/>
      <x:c r="C104" s="10"/>
      <x:c r="D104" s="12"/>
      <x:c r="E104" s="12"/>
      <x:c r="F104" s="13"/>
      <x:c r="G104" s="12"/>
      <x:c r="H104" s="12"/>
      <x:c r="I104" s="12"/>
      <x:c r="J104" s="12"/>
      <x:c r="K104" s="13"/>
      <x:c r="L104" s="12"/>
      <x:c r="M104" s="13"/>
      <x:c r="N104" s="12"/>
      <x:c r="O104" s="12"/>
      <x:c r="P104" s="10"/>
      <x:c r="Q104" s="12"/>
      <x:c r="R104" s="12"/>
      <x:c r="S104" s="12"/>
      <x:c r="T104" s="10"/>
      <x:c r="U104" s="13"/>
      <x:c r="V104" s="14" t="str">
        <x:f>IF(A104="","",IF(AND('Metrics'!$C$6&lt;&gt;"",C104='Metrics'!$C$6,ISNUMBER(D104),ISNUMBER('Metrics'!$C$7),ISNUMBER('Metrics'!$C$8),D104&gt;='Metrics'!$C$7,D104&lt;='Metrics'!$C$8),1,0))</x:f>
      </x:c>
      <x:c r="W104" s="14" t="str">
        <x:f>IF(A104="","",IF(AND(V104=1,ISNUMBER(G104),G104&lt;='Metrics'!$C$9,ISNUMBER(H104),H104&lt;='Metrics'!$C$9),1,0))</x:f>
      </x:c>
      <x:c r="X104" s="14" t="str">
        <x:f>IF(A104="","",IF(COUNTIFS('Your interviews'!$B$8:$B$307,A104,'Your interviews'!$E$8:$E$307,"Completed",'Your interviews'!$D$8:$D$307,"&lt;="&amp;'Metrics'!$C$9)&gt;0,1,0))</x:f>
      </x:c>
      <x:c r="Y104" s="14" t="str">
        <x:f>IF(A104="","",IF(AND(AND('Metrics'!$C$6&lt;&gt;"",C104='Metrics'!$C$6,ISNUMBER('Metrics'!$C$9),ISNUMBER(D104),D104&lt;='Metrics'!$C$9,NOT(AND(ISNUMBER(S104),S104&lt;='Metrics'!$C$9,T104&lt;&gt;""))),OR(E104="",E104&gt;'Metrics'!$C$9)),1,0))</x:f>
      </x:c>
      <x:c r="Z104" s="14" t="str">
        <x:f>IF(A104="","",IF(AND(AND('Metrics'!$C$6&lt;&gt;"",C104='Metrics'!$C$6,ISNUMBER('Metrics'!$C$9),ISNUMBER(D104),D104&lt;='Metrics'!$C$9,NOT(AND(ISNUMBER(S104),S104&lt;='Metrics'!$C$9,T104&lt;&gt;""))),ISNUMBER(G104),G104&lt;='Metrics'!$C$9,OR(I104="",I104&gt;'Metrics'!$C$9)),1,0))</x:f>
      </x:c>
      <x:c r="AA104" s="14" t="str">
        <x:f>IF(A104="","",IF(AND(AND('Metrics'!$C$6&lt;&gt;"",C104='Metrics'!$C$6,ISNUMBER('Metrics'!$C$9),ISNUMBER(D104),D104&lt;='Metrics'!$C$9,NOT(AND(ISNUMBER(S104),S104&lt;='Metrics'!$C$9,T104&lt;&gt;""))),ISNUMBER(I104),I104&lt;='Metrics'!$C$9,OR(J104="",J104&gt;'Metrics'!$C$9)),1,0))</x:f>
      </x:c>
      <x:c r="AB104" s="14" t="str">
        <x:f>IF(A104="","",IF(AND(AND('Metrics'!$C$6&lt;&gt;"",C104='Metrics'!$C$6,ISNUMBER('Metrics'!$C$9),ISNUMBER(D104),D104&lt;='Metrics'!$C$9,NOT(AND(ISNUMBER(S104),S104&lt;='Metrics'!$C$9,T104&lt;&gt;""))),ISNUMBER(J104),J104&lt;='Metrics'!$C$9,OR(L104="",L104&gt;'Metrics'!$C$9)),1,0))</x:f>
      </x:c>
      <x:c r="AC104" s="14" t="str">
        <x:f>IF(Y104=1,MAX(0,'Metrics'!$C$9-D104),"")</x:f>
      </x:c>
      <x:c r="AD104" s="14" t="str">
        <x:f>IF(AB104=1,MAX(0,'Metrics'!$C$9-J104),"")</x:f>
      </x:c>
      <x:c r="AE104" s="14" t="str">
        <x:f>IF(A104="","",IF(OR(COUNTIF($A$8:$A$207,A104)&gt;1,B104="",C104="",NOT(ISNUMBER(D104)),AND(E104&lt;&gt;"",NOT(ISNUMBER(F104))),AND(G104&lt;&gt;"",OR(E104="",NOT(ISNUMBER(H104)))),AND(J104&lt;&gt;"",I104=""),AND(L104&lt;&gt;"",OR(J104="",NOT(ISNUMBER(M104)))),AND(S104&lt;&gt;"",OR(T104="",NOT(ISNUMBER(U104)))),AND(P104&lt;&gt;"",O104=""),AND(OR(P104="Accepted",P104="Declined"),Q104=""),AND(R104&lt;&gt;"",P104&lt;&gt;"Accepted"),AND(ISNUMBER(F104),F104&lt;0),AND(ISNUMBER(M104),M104&lt;0),AND(ISNUMBER(U104),U104&lt;0),AND(D104&lt;&gt;"",NOT(ISNUMBER(D104))),AND(E104&lt;&gt;"",NOT(ISNUMBER(E104))),AND(G104&lt;&gt;"",NOT(ISNUMBER(G104))),AND(H104&lt;&gt;"",NOT(ISNUMBER(H104))),AND(I104&lt;&gt;"",NOT(ISNUMBER(I104))),AND(J104&lt;&gt;"",NOT(ISNUMBER(J104))),AND(L104&lt;&gt;"",NOT(ISNUMBER(L104))),AND(N104&lt;&gt;"",NOT(ISNUMBER(N104))),AND(O104&lt;&gt;"",NOT(ISNUMBER(O104))),AND(Q104&lt;&gt;"",NOT(ISNUMBER(Q104))),AND(R104&lt;&gt;"",NOT(ISNUMBER(R104))),AND(S104&lt;&gt;"",NOT(ISNUMBER(S104))),AND(ISNUMBER(E104),ISNUMBER(D104),E104&lt;D104),AND(ISNUMBER(G104),ISNUMBER(E104),G104&lt;E104),AND(ISNUMBER(H104),ISNUMBER(G104),H104&lt;G104),AND(ISNUMBER(I104),ISNUMBER(G104),I104&lt;G104),AND(ISNUMBER(J104),ISNUMBER(I104),J104&lt;I104),AND(ISNUMBER(L104),ISNUMBER(J104),L104&lt;J104),AND(ISNUMBER(Q104),ISNUMBER(O104),Q104&lt;O104),AND(ISNUMBER(R104),ISNUMBER(Q104),R104&lt;Q104)),1,0))</x:f>
      </x:c>
      <x:c r="AF104" s="14" t="str">
        <x:f>IF(A104="","",IF(AND(ISNUMBER(S104),S104&lt;='Metrics'!$C$9,T104&lt;&gt;""),1,0))</x:f>
      </x:c>
    </x:row>
    <x:row r="105" ht="24" customHeight="1">
      <x:c r="A105" s="10"/>
      <x:c r="B105" s="10"/>
      <x:c r="C105" s="10"/>
      <x:c r="D105" s="12"/>
      <x:c r="E105" s="12"/>
      <x:c r="F105" s="13"/>
      <x:c r="G105" s="12"/>
      <x:c r="H105" s="12"/>
      <x:c r="I105" s="12"/>
      <x:c r="J105" s="12"/>
      <x:c r="K105" s="13"/>
      <x:c r="L105" s="12"/>
      <x:c r="M105" s="13"/>
      <x:c r="N105" s="12"/>
      <x:c r="O105" s="12"/>
      <x:c r="P105" s="10"/>
      <x:c r="Q105" s="12"/>
      <x:c r="R105" s="12"/>
      <x:c r="S105" s="12"/>
      <x:c r="T105" s="10"/>
      <x:c r="U105" s="13"/>
      <x:c r="V105" s="14" t="str">
        <x:f>IF(A105="","",IF(AND('Metrics'!$C$6&lt;&gt;"",C105='Metrics'!$C$6,ISNUMBER(D105),ISNUMBER('Metrics'!$C$7),ISNUMBER('Metrics'!$C$8),D105&gt;='Metrics'!$C$7,D105&lt;='Metrics'!$C$8),1,0))</x:f>
      </x:c>
      <x:c r="W105" s="14" t="str">
        <x:f>IF(A105="","",IF(AND(V105=1,ISNUMBER(G105),G105&lt;='Metrics'!$C$9,ISNUMBER(H105),H105&lt;='Metrics'!$C$9),1,0))</x:f>
      </x:c>
      <x:c r="X105" s="14" t="str">
        <x:f>IF(A105="","",IF(COUNTIFS('Your interviews'!$B$8:$B$307,A105,'Your interviews'!$E$8:$E$307,"Completed",'Your interviews'!$D$8:$D$307,"&lt;="&amp;'Metrics'!$C$9)&gt;0,1,0))</x:f>
      </x:c>
      <x:c r="Y105" s="14" t="str">
        <x:f>IF(A105="","",IF(AND(AND('Metrics'!$C$6&lt;&gt;"",C105='Metrics'!$C$6,ISNUMBER('Metrics'!$C$9),ISNUMBER(D105),D105&lt;='Metrics'!$C$9,NOT(AND(ISNUMBER(S105),S105&lt;='Metrics'!$C$9,T105&lt;&gt;""))),OR(E105="",E105&gt;'Metrics'!$C$9)),1,0))</x:f>
      </x:c>
      <x:c r="Z105" s="14" t="str">
        <x:f>IF(A105="","",IF(AND(AND('Metrics'!$C$6&lt;&gt;"",C105='Metrics'!$C$6,ISNUMBER('Metrics'!$C$9),ISNUMBER(D105),D105&lt;='Metrics'!$C$9,NOT(AND(ISNUMBER(S105),S105&lt;='Metrics'!$C$9,T105&lt;&gt;""))),ISNUMBER(G105),G105&lt;='Metrics'!$C$9,OR(I105="",I105&gt;'Metrics'!$C$9)),1,0))</x:f>
      </x:c>
      <x:c r="AA105" s="14" t="str">
        <x:f>IF(A105="","",IF(AND(AND('Metrics'!$C$6&lt;&gt;"",C105='Metrics'!$C$6,ISNUMBER('Metrics'!$C$9),ISNUMBER(D105),D105&lt;='Metrics'!$C$9,NOT(AND(ISNUMBER(S105),S105&lt;='Metrics'!$C$9,T105&lt;&gt;""))),ISNUMBER(I105),I105&lt;='Metrics'!$C$9,OR(J105="",J105&gt;'Metrics'!$C$9)),1,0))</x:f>
      </x:c>
      <x:c r="AB105" s="14" t="str">
        <x:f>IF(A105="","",IF(AND(AND('Metrics'!$C$6&lt;&gt;"",C105='Metrics'!$C$6,ISNUMBER('Metrics'!$C$9),ISNUMBER(D105),D105&lt;='Metrics'!$C$9,NOT(AND(ISNUMBER(S105),S105&lt;='Metrics'!$C$9,T105&lt;&gt;""))),ISNUMBER(J105),J105&lt;='Metrics'!$C$9,OR(L105="",L105&gt;'Metrics'!$C$9)),1,0))</x:f>
      </x:c>
      <x:c r="AC105" s="14" t="str">
        <x:f>IF(Y105=1,MAX(0,'Metrics'!$C$9-D105),"")</x:f>
      </x:c>
      <x:c r="AD105" s="14" t="str">
        <x:f>IF(AB105=1,MAX(0,'Metrics'!$C$9-J105),"")</x:f>
      </x:c>
      <x:c r="AE105" s="14" t="str">
        <x:f>IF(A105="","",IF(OR(COUNTIF($A$8:$A$207,A105)&gt;1,B105="",C105="",NOT(ISNUMBER(D105)),AND(E105&lt;&gt;"",NOT(ISNUMBER(F105))),AND(G105&lt;&gt;"",OR(E105="",NOT(ISNUMBER(H105)))),AND(J105&lt;&gt;"",I105=""),AND(L105&lt;&gt;"",OR(J105="",NOT(ISNUMBER(M105)))),AND(S105&lt;&gt;"",OR(T105="",NOT(ISNUMBER(U105)))),AND(P105&lt;&gt;"",O105=""),AND(OR(P105="Accepted",P105="Declined"),Q105=""),AND(R105&lt;&gt;"",P105&lt;&gt;"Accepted"),AND(ISNUMBER(F105),F105&lt;0),AND(ISNUMBER(M105),M105&lt;0),AND(ISNUMBER(U105),U105&lt;0),AND(D105&lt;&gt;"",NOT(ISNUMBER(D105))),AND(E105&lt;&gt;"",NOT(ISNUMBER(E105))),AND(G105&lt;&gt;"",NOT(ISNUMBER(G105))),AND(H105&lt;&gt;"",NOT(ISNUMBER(H105))),AND(I105&lt;&gt;"",NOT(ISNUMBER(I105))),AND(J105&lt;&gt;"",NOT(ISNUMBER(J105))),AND(L105&lt;&gt;"",NOT(ISNUMBER(L105))),AND(N105&lt;&gt;"",NOT(ISNUMBER(N105))),AND(O105&lt;&gt;"",NOT(ISNUMBER(O105))),AND(Q105&lt;&gt;"",NOT(ISNUMBER(Q105))),AND(R105&lt;&gt;"",NOT(ISNUMBER(R105))),AND(S105&lt;&gt;"",NOT(ISNUMBER(S105))),AND(ISNUMBER(E105),ISNUMBER(D105),E105&lt;D105),AND(ISNUMBER(G105),ISNUMBER(E105),G105&lt;E105),AND(ISNUMBER(H105),ISNUMBER(G105),H105&lt;G105),AND(ISNUMBER(I105),ISNUMBER(G105),I105&lt;G105),AND(ISNUMBER(J105),ISNUMBER(I105),J105&lt;I105),AND(ISNUMBER(L105),ISNUMBER(J105),L105&lt;J105),AND(ISNUMBER(Q105),ISNUMBER(O105),Q105&lt;O105),AND(ISNUMBER(R105),ISNUMBER(Q105),R105&lt;Q105)),1,0))</x:f>
      </x:c>
      <x:c r="AF105" s="14" t="str">
        <x:f>IF(A105="","",IF(AND(ISNUMBER(S105),S105&lt;='Metrics'!$C$9,T105&lt;&gt;""),1,0))</x:f>
      </x:c>
    </x:row>
    <x:row r="106" ht="24" customHeight="1">
      <x:c r="A106" s="10"/>
      <x:c r="B106" s="10"/>
      <x:c r="C106" s="10"/>
      <x:c r="D106" s="12"/>
      <x:c r="E106" s="12"/>
      <x:c r="F106" s="13"/>
      <x:c r="G106" s="12"/>
      <x:c r="H106" s="12"/>
      <x:c r="I106" s="12"/>
      <x:c r="J106" s="12"/>
      <x:c r="K106" s="13"/>
      <x:c r="L106" s="12"/>
      <x:c r="M106" s="13"/>
      <x:c r="N106" s="12"/>
      <x:c r="O106" s="12"/>
      <x:c r="P106" s="10"/>
      <x:c r="Q106" s="12"/>
      <x:c r="R106" s="12"/>
      <x:c r="S106" s="12"/>
      <x:c r="T106" s="10"/>
      <x:c r="U106" s="13"/>
      <x:c r="V106" s="14" t="str">
        <x:f>IF(A106="","",IF(AND('Metrics'!$C$6&lt;&gt;"",C106='Metrics'!$C$6,ISNUMBER(D106),ISNUMBER('Metrics'!$C$7),ISNUMBER('Metrics'!$C$8),D106&gt;='Metrics'!$C$7,D106&lt;='Metrics'!$C$8),1,0))</x:f>
      </x:c>
      <x:c r="W106" s="14" t="str">
        <x:f>IF(A106="","",IF(AND(V106=1,ISNUMBER(G106),G106&lt;='Metrics'!$C$9,ISNUMBER(H106),H106&lt;='Metrics'!$C$9),1,0))</x:f>
      </x:c>
      <x:c r="X106" s="14" t="str">
        <x:f>IF(A106="","",IF(COUNTIFS('Your interviews'!$B$8:$B$307,A106,'Your interviews'!$E$8:$E$307,"Completed",'Your interviews'!$D$8:$D$307,"&lt;="&amp;'Metrics'!$C$9)&gt;0,1,0))</x:f>
      </x:c>
      <x:c r="Y106" s="14" t="str">
        <x:f>IF(A106="","",IF(AND(AND('Metrics'!$C$6&lt;&gt;"",C106='Metrics'!$C$6,ISNUMBER('Metrics'!$C$9),ISNUMBER(D106),D106&lt;='Metrics'!$C$9,NOT(AND(ISNUMBER(S106),S106&lt;='Metrics'!$C$9,T106&lt;&gt;""))),OR(E106="",E106&gt;'Metrics'!$C$9)),1,0))</x:f>
      </x:c>
      <x:c r="Z106" s="14" t="str">
        <x:f>IF(A106="","",IF(AND(AND('Metrics'!$C$6&lt;&gt;"",C106='Metrics'!$C$6,ISNUMBER('Metrics'!$C$9),ISNUMBER(D106),D106&lt;='Metrics'!$C$9,NOT(AND(ISNUMBER(S106),S106&lt;='Metrics'!$C$9,T106&lt;&gt;""))),ISNUMBER(G106),G106&lt;='Metrics'!$C$9,OR(I106="",I106&gt;'Metrics'!$C$9)),1,0))</x:f>
      </x:c>
      <x:c r="AA106" s="14" t="str">
        <x:f>IF(A106="","",IF(AND(AND('Metrics'!$C$6&lt;&gt;"",C106='Metrics'!$C$6,ISNUMBER('Metrics'!$C$9),ISNUMBER(D106),D106&lt;='Metrics'!$C$9,NOT(AND(ISNUMBER(S106),S106&lt;='Metrics'!$C$9,T106&lt;&gt;""))),ISNUMBER(I106),I106&lt;='Metrics'!$C$9,OR(J106="",J106&gt;'Metrics'!$C$9)),1,0))</x:f>
      </x:c>
      <x:c r="AB106" s="14" t="str">
        <x:f>IF(A106="","",IF(AND(AND('Metrics'!$C$6&lt;&gt;"",C106='Metrics'!$C$6,ISNUMBER('Metrics'!$C$9),ISNUMBER(D106),D106&lt;='Metrics'!$C$9,NOT(AND(ISNUMBER(S106),S106&lt;='Metrics'!$C$9,T106&lt;&gt;""))),ISNUMBER(J106),J106&lt;='Metrics'!$C$9,OR(L106="",L106&gt;'Metrics'!$C$9)),1,0))</x:f>
      </x:c>
      <x:c r="AC106" s="14" t="str">
        <x:f>IF(Y106=1,MAX(0,'Metrics'!$C$9-D106),"")</x:f>
      </x:c>
      <x:c r="AD106" s="14" t="str">
        <x:f>IF(AB106=1,MAX(0,'Metrics'!$C$9-J106),"")</x:f>
      </x:c>
      <x:c r="AE106" s="14" t="str">
        <x:f>IF(A106="","",IF(OR(COUNTIF($A$8:$A$207,A106)&gt;1,B106="",C106="",NOT(ISNUMBER(D106)),AND(E106&lt;&gt;"",NOT(ISNUMBER(F106))),AND(G106&lt;&gt;"",OR(E106="",NOT(ISNUMBER(H106)))),AND(J106&lt;&gt;"",I106=""),AND(L106&lt;&gt;"",OR(J106="",NOT(ISNUMBER(M106)))),AND(S106&lt;&gt;"",OR(T106="",NOT(ISNUMBER(U106)))),AND(P106&lt;&gt;"",O106=""),AND(OR(P106="Accepted",P106="Declined"),Q106=""),AND(R106&lt;&gt;"",P106&lt;&gt;"Accepted"),AND(ISNUMBER(F106),F106&lt;0),AND(ISNUMBER(M106),M106&lt;0),AND(ISNUMBER(U106),U106&lt;0),AND(D106&lt;&gt;"",NOT(ISNUMBER(D106))),AND(E106&lt;&gt;"",NOT(ISNUMBER(E106))),AND(G106&lt;&gt;"",NOT(ISNUMBER(G106))),AND(H106&lt;&gt;"",NOT(ISNUMBER(H106))),AND(I106&lt;&gt;"",NOT(ISNUMBER(I106))),AND(J106&lt;&gt;"",NOT(ISNUMBER(J106))),AND(L106&lt;&gt;"",NOT(ISNUMBER(L106))),AND(N106&lt;&gt;"",NOT(ISNUMBER(N106))),AND(O106&lt;&gt;"",NOT(ISNUMBER(O106))),AND(Q106&lt;&gt;"",NOT(ISNUMBER(Q106))),AND(R106&lt;&gt;"",NOT(ISNUMBER(R106))),AND(S106&lt;&gt;"",NOT(ISNUMBER(S106))),AND(ISNUMBER(E106),ISNUMBER(D106),E106&lt;D106),AND(ISNUMBER(G106),ISNUMBER(E106),G106&lt;E106),AND(ISNUMBER(H106),ISNUMBER(G106),H106&lt;G106),AND(ISNUMBER(I106),ISNUMBER(G106),I106&lt;G106),AND(ISNUMBER(J106),ISNUMBER(I106),J106&lt;I106),AND(ISNUMBER(L106),ISNUMBER(J106),L106&lt;J106),AND(ISNUMBER(Q106),ISNUMBER(O106),Q106&lt;O106),AND(ISNUMBER(R106),ISNUMBER(Q106),R106&lt;Q106)),1,0))</x:f>
      </x:c>
      <x:c r="AF106" s="14" t="str">
        <x:f>IF(A106="","",IF(AND(ISNUMBER(S106),S106&lt;='Metrics'!$C$9,T106&lt;&gt;""),1,0))</x:f>
      </x:c>
    </x:row>
    <x:row r="107" ht="24" customHeight="1">
      <x:c r="A107" s="10"/>
      <x:c r="B107" s="10"/>
      <x:c r="C107" s="10"/>
      <x:c r="D107" s="12"/>
      <x:c r="E107" s="12"/>
      <x:c r="F107" s="13"/>
      <x:c r="G107" s="12"/>
      <x:c r="H107" s="12"/>
      <x:c r="I107" s="12"/>
      <x:c r="J107" s="12"/>
      <x:c r="K107" s="13"/>
      <x:c r="L107" s="12"/>
      <x:c r="M107" s="13"/>
      <x:c r="N107" s="12"/>
      <x:c r="O107" s="12"/>
      <x:c r="P107" s="10"/>
      <x:c r="Q107" s="12"/>
      <x:c r="R107" s="12"/>
      <x:c r="S107" s="12"/>
      <x:c r="T107" s="10"/>
      <x:c r="U107" s="13"/>
      <x:c r="V107" s="14" t="str">
        <x:f>IF(A107="","",IF(AND('Metrics'!$C$6&lt;&gt;"",C107='Metrics'!$C$6,ISNUMBER(D107),ISNUMBER('Metrics'!$C$7),ISNUMBER('Metrics'!$C$8),D107&gt;='Metrics'!$C$7,D107&lt;='Metrics'!$C$8),1,0))</x:f>
      </x:c>
      <x:c r="W107" s="14" t="str">
        <x:f>IF(A107="","",IF(AND(V107=1,ISNUMBER(G107),G107&lt;='Metrics'!$C$9,ISNUMBER(H107),H107&lt;='Metrics'!$C$9),1,0))</x:f>
      </x:c>
      <x:c r="X107" s="14" t="str">
        <x:f>IF(A107="","",IF(COUNTIFS('Your interviews'!$B$8:$B$307,A107,'Your interviews'!$E$8:$E$307,"Completed",'Your interviews'!$D$8:$D$307,"&lt;="&amp;'Metrics'!$C$9)&gt;0,1,0))</x:f>
      </x:c>
      <x:c r="Y107" s="14" t="str">
        <x:f>IF(A107="","",IF(AND(AND('Metrics'!$C$6&lt;&gt;"",C107='Metrics'!$C$6,ISNUMBER('Metrics'!$C$9),ISNUMBER(D107),D107&lt;='Metrics'!$C$9,NOT(AND(ISNUMBER(S107),S107&lt;='Metrics'!$C$9,T107&lt;&gt;""))),OR(E107="",E107&gt;'Metrics'!$C$9)),1,0))</x:f>
      </x:c>
      <x:c r="Z107" s="14" t="str">
        <x:f>IF(A107="","",IF(AND(AND('Metrics'!$C$6&lt;&gt;"",C107='Metrics'!$C$6,ISNUMBER('Metrics'!$C$9),ISNUMBER(D107),D107&lt;='Metrics'!$C$9,NOT(AND(ISNUMBER(S107),S107&lt;='Metrics'!$C$9,T107&lt;&gt;""))),ISNUMBER(G107),G107&lt;='Metrics'!$C$9,OR(I107="",I107&gt;'Metrics'!$C$9)),1,0))</x:f>
      </x:c>
      <x:c r="AA107" s="14" t="str">
        <x:f>IF(A107="","",IF(AND(AND('Metrics'!$C$6&lt;&gt;"",C107='Metrics'!$C$6,ISNUMBER('Metrics'!$C$9),ISNUMBER(D107),D107&lt;='Metrics'!$C$9,NOT(AND(ISNUMBER(S107),S107&lt;='Metrics'!$C$9,T107&lt;&gt;""))),ISNUMBER(I107),I107&lt;='Metrics'!$C$9,OR(J107="",J107&gt;'Metrics'!$C$9)),1,0))</x:f>
      </x:c>
      <x:c r="AB107" s="14" t="str">
        <x:f>IF(A107="","",IF(AND(AND('Metrics'!$C$6&lt;&gt;"",C107='Metrics'!$C$6,ISNUMBER('Metrics'!$C$9),ISNUMBER(D107),D107&lt;='Metrics'!$C$9,NOT(AND(ISNUMBER(S107),S107&lt;='Metrics'!$C$9,T107&lt;&gt;""))),ISNUMBER(J107),J107&lt;='Metrics'!$C$9,OR(L107="",L107&gt;'Metrics'!$C$9)),1,0))</x:f>
      </x:c>
      <x:c r="AC107" s="14" t="str">
        <x:f>IF(Y107=1,MAX(0,'Metrics'!$C$9-D107),"")</x:f>
      </x:c>
      <x:c r="AD107" s="14" t="str">
        <x:f>IF(AB107=1,MAX(0,'Metrics'!$C$9-J107),"")</x:f>
      </x:c>
      <x:c r="AE107" s="14" t="str">
        <x:f>IF(A107="","",IF(OR(COUNTIF($A$8:$A$207,A107)&gt;1,B107="",C107="",NOT(ISNUMBER(D107)),AND(E107&lt;&gt;"",NOT(ISNUMBER(F107))),AND(G107&lt;&gt;"",OR(E107="",NOT(ISNUMBER(H107)))),AND(J107&lt;&gt;"",I107=""),AND(L107&lt;&gt;"",OR(J107="",NOT(ISNUMBER(M107)))),AND(S107&lt;&gt;"",OR(T107="",NOT(ISNUMBER(U107)))),AND(P107&lt;&gt;"",O107=""),AND(OR(P107="Accepted",P107="Declined"),Q107=""),AND(R107&lt;&gt;"",P107&lt;&gt;"Accepted"),AND(ISNUMBER(F107),F107&lt;0),AND(ISNUMBER(M107),M107&lt;0),AND(ISNUMBER(U107),U107&lt;0),AND(D107&lt;&gt;"",NOT(ISNUMBER(D107))),AND(E107&lt;&gt;"",NOT(ISNUMBER(E107))),AND(G107&lt;&gt;"",NOT(ISNUMBER(G107))),AND(H107&lt;&gt;"",NOT(ISNUMBER(H107))),AND(I107&lt;&gt;"",NOT(ISNUMBER(I107))),AND(J107&lt;&gt;"",NOT(ISNUMBER(J107))),AND(L107&lt;&gt;"",NOT(ISNUMBER(L107))),AND(N107&lt;&gt;"",NOT(ISNUMBER(N107))),AND(O107&lt;&gt;"",NOT(ISNUMBER(O107))),AND(Q107&lt;&gt;"",NOT(ISNUMBER(Q107))),AND(R107&lt;&gt;"",NOT(ISNUMBER(R107))),AND(S107&lt;&gt;"",NOT(ISNUMBER(S107))),AND(ISNUMBER(E107),ISNUMBER(D107),E107&lt;D107),AND(ISNUMBER(G107),ISNUMBER(E107),G107&lt;E107),AND(ISNUMBER(H107),ISNUMBER(G107),H107&lt;G107),AND(ISNUMBER(I107),ISNUMBER(G107),I107&lt;G107),AND(ISNUMBER(J107),ISNUMBER(I107),J107&lt;I107),AND(ISNUMBER(L107),ISNUMBER(J107),L107&lt;J107),AND(ISNUMBER(Q107),ISNUMBER(O107),Q107&lt;O107),AND(ISNUMBER(R107),ISNUMBER(Q107),R107&lt;Q107)),1,0))</x:f>
      </x:c>
      <x:c r="AF107" s="14" t="str">
        <x:f>IF(A107="","",IF(AND(ISNUMBER(S107),S107&lt;='Metrics'!$C$9,T107&lt;&gt;""),1,0))</x:f>
      </x:c>
    </x:row>
    <x:row r="108" ht="24" customHeight="1">
      <x:c r="A108" s="10"/>
      <x:c r="B108" s="10"/>
      <x:c r="C108" s="10"/>
      <x:c r="D108" s="12"/>
      <x:c r="E108" s="12"/>
      <x:c r="F108" s="13"/>
      <x:c r="G108" s="12"/>
      <x:c r="H108" s="12"/>
      <x:c r="I108" s="12"/>
      <x:c r="J108" s="12"/>
      <x:c r="K108" s="13"/>
      <x:c r="L108" s="12"/>
      <x:c r="M108" s="13"/>
      <x:c r="N108" s="12"/>
      <x:c r="O108" s="12"/>
      <x:c r="P108" s="10"/>
      <x:c r="Q108" s="12"/>
      <x:c r="R108" s="12"/>
      <x:c r="S108" s="12"/>
      <x:c r="T108" s="10"/>
      <x:c r="U108" s="13"/>
      <x:c r="V108" s="14" t="str">
        <x:f>IF(A108="","",IF(AND('Metrics'!$C$6&lt;&gt;"",C108='Metrics'!$C$6,ISNUMBER(D108),ISNUMBER('Metrics'!$C$7),ISNUMBER('Metrics'!$C$8),D108&gt;='Metrics'!$C$7,D108&lt;='Metrics'!$C$8),1,0))</x:f>
      </x:c>
      <x:c r="W108" s="14" t="str">
        <x:f>IF(A108="","",IF(AND(V108=1,ISNUMBER(G108),G108&lt;='Metrics'!$C$9,ISNUMBER(H108),H108&lt;='Metrics'!$C$9),1,0))</x:f>
      </x:c>
      <x:c r="X108" s="14" t="str">
        <x:f>IF(A108="","",IF(COUNTIFS('Your interviews'!$B$8:$B$307,A108,'Your interviews'!$E$8:$E$307,"Completed",'Your interviews'!$D$8:$D$307,"&lt;="&amp;'Metrics'!$C$9)&gt;0,1,0))</x:f>
      </x:c>
      <x:c r="Y108" s="14" t="str">
        <x:f>IF(A108="","",IF(AND(AND('Metrics'!$C$6&lt;&gt;"",C108='Metrics'!$C$6,ISNUMBER('Metrics'!$C$9),ISNUMBER(D108),D108&lt;='Metrics'!$C$9,NOT(AND(ISNUMBER(S108),S108&lt;='Metrics'!$C$9,T108&lt;&gt;""))),OR(E108="",E108&gt;'Metrics'!$C$9)),1,0))</x:f>
      </x:c>
      <x:c r="Z108" s="14" t="str">
        <x:f>IF(A108="","",IF(AND(AND('Metrics'!$C$6&lt;&gt;"",C108='Metrics'!$C$6,ISNUMBER('Metrics'!$C$9),ISNUMBER(D108),D108&lt;='Metrics'!$C$9,NOT(AND(ISNUMBER(S108),S108&lt;='Metrics'!$C$9,T108&lt;&gt;""))),ISNUMBER(G108),G108&lt;='Metrics'!$C$9,OR(I108="",I108&gt;'Metrics'!$C$9)),1,0))</x:f>
      </x:c>
      <x:c r="AA108" s="14" t="str">
        <x:f>IF(A108="","",IF(AND(AND('Metrics'!$C$6&lt;&gt;"",C108='Metrics'!$C$6,ISNUMBER('Metrics'!$C$9),ISNUMBER(D108),D108&lt;='Metrics'!$C$9,NOT(AND(ISNUMBER(S108),S108&lt;='Metrics'!$C$9,T108&lt;&gt;""))),ISNUMBER(I108),I108&lt;='Metrics'!$C$9,OR(J108="",J108&gt;'Metrics'!$C$9)),1,0))</x:f>
      </x:c>
      <x:c r="AB108" s="14" t="str">
        <x:f>IF(A108="","",IF(AND(AND('Metrics'!$C$6&lt;&gt;"",C108='Metrics'!$C$6,ISNUMBER('Metrics'!$C$9),ISNUMBER(D108),D108&lt;='Metrics'!$C$9,NOT(AND(ISNUMBER(S108),S108&lt;='Metrics'!$C$9,T108&lt;&gt;""))),ISNUMBER(J108),J108&lt;='Metrics'!$C$9,OR(L108="",L108&gt;'Metrics'!$C$9)),1,0))</x:f>
      </x:c>
      <x:c r="AC108" s="14" t="str">
        <x:f>IF(Y108=1,MAX(0,'Metrics'!$C$9-D108),"")</x:f>
      </x:c>
      <x:c r="AD108" s="14" t="str">
        <x:f>IF(AB108=1,MAX(0,'Metrics'!$C$9-J108),"")</x:f>
      </x:c>
      <x:c r="AE108" s="14" t="str">
        <x:f>IF(A108="","",IF(OR(COUNTIF($A$8:$A$207,A108)&gt;1,B108="",C108="",NOT(ISNUMBER(D108)),AND(E108&lt;&gt;"",NOT(ISNUMBER(F108))),AND(G108&lt;&gt;"",OR(E108="",NOT(ISNUMBER(H108)))),AND(J108&lt;&gt;"",I108=""),AND(L108&lt;&gt;"",OR(J108="",NOT(ISNUMBER(M108)))),AND(S108&lt;&gt;"",OR(T108="",NOT(ISNUMBER(U108)))),AND(P108&lt;&gt;"",O108=""),AND(OR(P108="Accepted",P108="Declined"),Q108=""),AND(R108&lt;&gt;"",P108&lt;&gt;"Accepted"),AND(ISNUMBER(F108),F108&lt;0),AND(ISNUMBER(M108),M108&lt;0),AND(ISNUMBER(U108),U108&lt;0),AND(D108&lt;&gt;"",NOT(ISNUMBER(D108))),AND(E108&lt;&gt;"",NOT(ISNUMBER(E108))),AND(G108&lt;&gt;"",NOT(ISNUMBER(G108))),AND(H108&lt;&gt;"",NOT(ISNUMBER(H108))),AND(I108&lt;&gt;"",NOT(ISNUMBER(I108))),AND(J108&lt;&gt;"",NOT(ISNUMBER(J108))),AND(L108&lt;&gt;"",NOT(ISNUMBER(L108))),AND(N108&lt;&gt;"",NOT(ISNUMBER(N108))),AND(O108&lt;&gt;"",NOT(ISNUMBER(O108))),AND(Q108&lt;&gt;"",NOT(ISNUMBER(Q108))),AND(R108&lt;&gt;"",NOT(ISNUMBER(R108))),AND(S108&lt;&gt;"",NOT(ISNUMBER(S108))),AND(ISNUMBER(E108),ISNUMBER(D108),E108&lt;D108),AND(ISNUMBER(G108),ISNUMBER(E108),G108&lt;E108),AND(ISNUMBER(H108),ISNUMBER(G108),H108&lt;G108),AND(ISNUMBER(I108),ISNUMBER(G108),I108&lt;G108),AND(ISNUMBER(J108),ISNUMBER(I108),J108&lt;I108),AND(ISNUMBER(L108),ISNUMBER(J108),L108&lt;J108),AND(ISNUMBER(Q108),ISNUMBER(O108),Q108&lt;O108),AND(ISNUMBER(R108),ISNUMBER(Q108),R108&lt;Q108)),1,0))</x:f>
      </x:c>
      <x:c r="AF108" s="14" t="str">
        <x:f>IF(A108="","",IF(AND(ISNUMBER(S108),S108&lt;='Metrics'!$C$9,T108&lt;&gt;""),1,0))</x:f>
      </x:c>
    </x:row>
    <x:row r="109" ht="24" customHeight="1">
      <x:c r="A109" s="10"/>
      <x:c r="B109" s="10"/>
      <x:c r="C109" s="10"/>
      <x:c r="D109" s="12"/>
      <x:c r="E109" s="12"/>
      <x:c r="F109" s="13"/>
      <x:c r="G109" s="12"/>
      <x:c r="H109" s="12"/>
      <x:c r="I109" s="12"/>
      <x:c r="J109" s="12"/>
      <x:c r="K109" s="13"/>
      <x:c r="L109" s="12"/>
      <x:c r="M109" s="13"/>
      <x:c r="N109" s="12"/>
      <x:c r="O109" s="12"/>
      <x:c r="P109" s="10"/>
      <x:c r="Q109" s="12"/>
      <x:c r="R109" s="12"/>
      <x:c r="S109" s="12"/>
      <x:c r="T109" s="10"/>
      <x:c r="U109" s="13"/>
      <x:c r="V109" s="14" t="str">
        <x:f>IF(A109="","",IF(AND('Metrics'!$C$6&lt;&gt;"",C109='Metrics'!$C$6,ISNUMBER(D109),ISNUMBER('Metrics'!$C$7),ISNUMBER('Metrics'!$C$8),D109&gt;='Metrics'!$C$7,D109&lt;='Metrics'!$C$8),1,0))</x:f>
      </x:c>
      <x:c r="W109" s="14" t="str">
        <x:f>IF(A109="","",IF(AND(V109=1,ISNUMBER(G109),G109&lt;='Metrics'!$C$9,ISNUMBER(H109),H109&lt;='Metrics'!$C$9),1,0))</x:f>
      </x:c>
      <x:c r="X109" s="14" t="str">
        <x:f>IF(A109="","",IF(COUNTIFS('Your interviews'!$B$8:$B$307,A109,'Your interviews'!$E$8:$E$307,"Completed",'Your interviews'!$D$8:$D$307,"&lt;="&amp;'Metrics'!$C$9)&gt;0,1,0))</x:f>
      </x:c>
      <x:c r="Y109" s="14" t="str">
        <x:f>IF(A109="","",IF(AND(AND('Metrics'!$C$6&lt;&gt;"",C109='Metrics'!$C$6,ISNUMBER('Metrics'!$C$9),ISNUMBER(D109),D109&lt;='Metrics'!$C$9,NOT(AND(ISNUMBER(S109),S109&lt;='Metrics'!$C$9,T109&lt;&gt;""))),OR(E109="",E109&gt;'Metrics'!$C$9)),1,0))</x:f>
      </x:c>
      <x:c r="Z109" s="14" t="str">
        <x:f>IF(A109="","",IF(AND(AND('Metrics'!$C$6&lt;&gt;"",C109='Metrics'!$C$6,ISNUMBER('Metrics'!$C$9),ISNUMBER(D109),D109&lt;='Metrics'!$C$9,NOT(AND(ISNUMBER(S109),S109&lt;='Metrics'!$C$9,T109&lt;&gt;""))),ISNUMBER(G109),G109&lt;='Metrics'!$C$9,OR(I109="",I109&gt;'Metrics'!$C$9)),1,0))</x:f>
      </x:c>
      <x:c r="AA109" s="14" t="str">
        <x:f>IF(A109="","",IF(AND(AND('Metrics'!$C$6&lt;&gt;"",C109='Metrics'!$C$6,ISNUMBER('Metrics'!$C$9),ISNUMBER(D109),D109&lt;='Metrics'!$C$9,NOT(AND(ISNUMBER(S109),S109&lt;='Metrics'!$C$9,T109&lt;&gt;""))),ISNUMBER(I109),I109&lt;='Metrics'!$C$9,OR(J109="",J109&gt;'Metrics'!$C$9)),1,0))</x:f>
      </x:c>
      <x:c r="AB109" s="14" t="str">
        <x:f>IF(A109="","",IF(AND(AND('Metrics'!$C$6&lt;&gt;"",C109='Metrics'!$C$6,ISNUMBER('Metrics'!$C$9),ISNUMBER(D109),D109&lt;='Metrics'!$C$9,NOT(AND(ISNUMBER(S109),S109&lt;='Metrics'!$C$9,T109&lt;&gt;""))),ISNUMBER(J109),J109&lt;='Metrics'!$C$9,OR(L109="",L109&gt;'Metrics'!$C$9)),1,0))</x:f>
      </x:c>
      <x:c r="AC109" s="14" t="str">
        <x:f>IF(Y109=1,MAX(0,'Metrics'!$C$9-D109),"")</x:f>
      </x:c>
      <x:c r="AD109" s="14" t="str">
        <x:f>IF(AB109=1,MAX(0,'Metrics'!$C$9-J109),"")</x:f>
      </x:c>
      <x:c r="AE109" s="14" t="str">
        <x:f>IF(A109="","",IF(OR(COUNTIF($A$8:$A$207,A109)&gt;1,B109="",C109="",NOT(ISNUMBER(D109)),AND(E109&lt;&gt;"",NOT(ISNUMBER(F109))),AND(G109&lt;&gt;"",OR(E109="",NOT(ISNUMBER(H109)))),AND(J109&lt;&gt;"",I109=""),AND(L109&lt;&gt;"",OR(J109="",NOT(ISNUMBER(M109)))),AND(S109&lt;&gt;"",OR(T109="",NOT(ISNUMBER(U109)))),AND(P109&lt;&gt;"",O109=""),AND(OR(P109="Accepted",P109="Declined"),Q109=""),AND(R109&lt;&gt;"",P109&lt;&gt;"Accepted"),AND(ISNUMBER(F109),F109&lt;0),AND(ISNUMBER(M109),M109&lt;0),AND(ISNUMBER(U109),U109&lt;0),AND(D109&lt;&gt;"",NOT(ISNUMBER(D109))),AND(E109&lt;&gt;"",NOT(ISNUMBER(E109))),AND(G109&lt;&gt;"",NOT(ISNUMBER(G109))),AND(H109&lt;&gt;"",NOT(ISNUMBER(H109))),AND(I109&lt;&gt;"",NOT(ISNUMBER(I109))),AND(J109&lt;&gt;"",NOT(ISNUMBER(J109))),AND(L109&lt;&gt;"",NOT(ISNUMBER(L109))),AND(N109&lt;&gt;"",NOT(ISNUMBER(N109))),AND(O109&lt;&gt;"",NOT(ISNUMBER(O109))),AND(Q109&lt;&gt;"",NOT(ISNUMBER(Q109))),AND(R109&lt;&gt;"",NOT(ISNUMBER(R109))),AND(S109&lt;&gt;"",NOT(ISNUMBER(S109))),AND(ISNUMBER(E109),ISNUMBER(D109),E109&lt;D109),AND(ISNUMBER(G109),ISNUMBER(E109),G109&lt;E109),AND(ISNUMBER(H109),ISNUMBER(G109),H109&lt;G109),AND(ISNUMBER(I109),ISNUMBER(G109),I109&lt;G109),AND(ISNUMBER(J109),ISNUMBER(I109),J109&lt;I109),AND(ISNUMBER(L109),ISNUMBER(J109),L109&lt;J109),AND(ISNUMBER(Q109),ISNUMBER(O109),Q109&lt;O109),AND(ISNUMBER(R109),ISNUMBER(Q109),R109&lt;Q109)),1,0))</x:f>
      </x:c>
      <x:c r="AF109" s="14" t="str">
        <x:f>IF(A109="","",IF(AND(ISNUMBER(S109),S109&lt;='Metrics'!$C$9,T109&lt;&gt;""),1,0))</x:f>
      </x:c>
    </x:row>
    <x:row r="110" ht="24" customHeight="1">
      <x:c r="A110" s="10"/>
      <x:c r="B110" s="10"/>
      <x:c r="C110" s="10"/>
      <x:c r="D110" s="12"/>
      <x:c r="E110" s="12"/>
      <x:c r="F110" s="13"/>
      <x:c r="G110" s="12"/>
      <x:c r="H110" s="12"/>
      <x:c r="I110" s="12"/>
      <x:c r="J110" s="12"/>
      <x:c r="K110" s="13"/>
      <x:c r="L110" s="12"/>
      <x:c r="M110" s="13"/>
      <x:c r="N110" s="12"/>
      <x:c r="O110" s="12"/>
      <x:c r="P110" s="10"/>
      <x:c r="Q110" s="12"/>
      <x:c r="R110" s="12"/>
      <x:c r="S110" s="12"/>
      <x:c r="T110" s="10"/>
      <x:c r="U110" s="13"/>
      <x:c r="V110" s="14" t="str">
        <x:f>IF(A110="","",IF(AND('Metrics'!$C$6&lt;&gt;"",C110='Metrics'!$C$6,ISNUMBER(D110),ISNUMBER('Metrics'!$C$7),ISNUMBER('Metrics'!$C$8),D110&gt;='Metrics'!$C$7,D110&lt;='Metrics'!$C$8),1,0))</x:f>
      </x:c>
      <x:c r="W110" s="14" t="str">
        <x:f>IF(A110="","",IF(AND(V110=1,ISNUMBER(G110),G110&lt;='Metrics'!$C$9,ISNUMBER(H110),H110&lt;='Metrics'!$C$9),1,0))</x:f>
      </x:c>
      <x:c r="X110" s="14" t="str">
        <x:f>IF(A110="","",IF(COUNTIFS('Your interviews'!$B$8:$B$307,A110,'Your interviews'!$E$8:$E$307,"Completed",'Your interviews'!$D$8:$D$307,"&lt;="&amp;'Metrics'!$C$9)&gt;0,1,0))</x:f>
      </x:c>
      <x:c r="Y110" s="14" t="str">
        <x:f>IF(A110="","",IF(AND(AND('Metrics'!$C$6&lt;&gt;"",C110='Metrics'!$C$6,ISNUMBER('Metrics'!$C$9),ISNUMBER(D110),D110&lt;='Metrics'!$C$9,NOT(AND(ISNUMBER(S110),S110&lt;='Metrics'!$C$9,T110&lt;&gt;""))),OR(E110="",E110&gt;'Metrics'!$C$9)),1,0))</x:f>
      </x:c>
      <x:c r="Z110" s="14" t="str">
        <x:f>IF(A110="","",IF(AND(AND('Metrics'!$C$6&lt;&gt;"",C110='Metrics'!$C$6,ISNUMBER('Metrics'!$C$9),ISNUMBER(D110),D110&lt;='Metrics'!$C$9,NOT(AND(ISNUMBER(S110),S110&lt;='Metrics'!$C$9,T110&lt;&gt;""))),ISNUMBER(G110),G110&lt;='Metrics'!$C$9,OR(I110="",I110&gt;'Metrics'!$C$9)),1,0))</x:f>
      </x:c>
      <x:c r="AA110" s="14" t="str">
        <x:f>IF(A110="","",IF(AND(AND('Metrics'!$C$6&lt;&gt;"",C110='Metrics'!$C$6,ISNUMBER('Metrics'!$C$9),ISNUMBER(D110),D110&lt;='Metrics'!$C$9,NOT(AND(ISNUMBER(S110),S110&lt;='Metrics'!$C$9,T110&lt;&gt;""))),ISNUMBER(I110),I110&lt;='Metrics'!$C$9,OR(J110="",J110&gt;'Metrics'!$C$9)),1,0))</x:f>
      </x:c>
      <x:c r="AB110" s="14" t="str">
        <x:f>IF(A110="","",IF(AND(AND('Metrics'!$C$6&lt;&gt;"",C110='Metrics'!$C$6,ISNUMBER('Metrics'!$C$9),ISNUMBER(D110),D110&lt;='Metrics'!$C$9,NOT(AND(ISNUMBER(S110),S110&lt;='Metrics'!$C$9,T110&lt;&gt;""))),ISNUMBER(J110),J110&lt;='Metrics'!$C$9,OR(L110="",L110&gt;'Metrics'!$C$9)),1,0))</x:f>
      </x:c>
      <x:c r="AC110" s="14" t="str">
        <x:f>IF(Y110=1,MAX(0,'Metrics'!$C$9-D110),"")</x:f>
      </x:c>
      <x:c r="AD110" s="14" t="str">
        <x:f>IF(AB110=1,MAX(0,'Metrics'!$C$9-J110),"")</x:f>
      </x:c>
      <x:c r="AE110" s="14" t="str">
        <x:f>IF(A110="","",IF(OR(COUNTIF($A$8:$A$207,A110)&gt;1,B110="",C110="",NOT(ISNUMBER(D110)),AND(E110&lt;&gt;"",NOT(ISNUMBER(F110))),AND(G110&lt;&gt;"",OR(E110="",NOT(ISNUMBER(H110)))),AND(J110&lt;&gt;"",I110=""),AND(L110&lt;&gt;"",OR(J110="",NOT(ISNUMBER(M110)))),AND(S110&lt;&gt;"",OR(T110="",NOT(ISNUMBER(U110)))),AND(P110&lt;&gt;"",O110=""),AND(OR(P110="Accepted",P110="Declined"),Q110=""),AND(R110&lt;&gt;"",P110&lt;&gt;"Accepted"),AND(ISNUMBER(F110),F110&lt;0),AND(ISNUMBER(M110),M110&lt;0),AND(ISNUMBER(U110),U110&lt;0),AND(D110&lt;&gt;"",NOT(ISNUMBER(D110))),AND(E110&lt;&gt;"",NOT(ISNUMBER(E110))),AND(G110&lt;&gt;"",NOT(ISNUMBER(G110))),AND(H110&lt;&gt;"",NOT(ISNUMBER(H110))),AND(I110&lt;&gt;"",NOT(ISNUMBER(I110))),AND(J110&lt;&gt;"",NOT(ISNUMBER(J110))),AND(L110&lt;&gt;"",NOT(ISNUMBER(L110))),AND(N110&lt;&gt;"",NOT(ISNUMBER(N110))),AND(O110&lt;&gt;"",NOT(ISNUMBER(O110))),AND(Q110&lt;&gt;"",NOT(ISNUMBER(Q110))),AND(R110&lt;&gt;"",NOT(ISNUMBER(R110))),AND(S110&lt;&gt;"",NOT(ISNUMBER(S110))),AND(ISNUMBER(E110),ISNUMBER(D110),E110&lt;D110),AND(ISNUMBER(G110),ISNUMBER(E110),G110&lt;E110),AND(ISNUMBER(H110),ISNUMBER(G110),H110&lt;G110),AND(ISNUMBER(I110),ISNUMBER(G110),I110&lt;G110),AND(ISNUMBER(J110),ISNUMBER(I110),J110&lt;I110),AND(ISNUMBER(L110),ISNUMBER(J110),L110&lt;J110),AND(ISNUMBER(Q110),ISNUMBER(O110),Q110&lt;O110),AND(ISNUMBER(R110),ISNUMBER(Q110),R110&lt;Q110)),1,0))</x:f>
      </x:c>
      <x:c r="AF110" s="14" t="str">
        <x:f>IF(A110="","",IF(AND(ISNUMBER(S110),S110&lt;='Metrics'!$C$9,T110&lt;&gt;""),1,0))</x:f>
      </x:c>
    </x:row>
    <x:row r="111" ht="24" customHeight="1">
      <x:c r="A111" s="10"/>
      <x:c r="B111" s="10"/>
      <x:c r="C111" s="10"/>
      <x:c r="D111" s="12"/>
      <x:c r="E111" s="12"/>
      <x:c r="F111" s="13"/>
      <x:c r="G111" s="12"/>
      <x:c r="H111" s="12"/>
      <x:c r="I111" s="12"/>
      <x:c r="J111" s="12"/>
      <x:c r="K111" s="13"/>
      <x:c r="L111" s="12"/>
      <x:c r="M111" s="13"/>
      <x:c r="N111" s="12"/>
      <x:c r="O111" s="12"/>
      <x:c r="P111" s="10"/>
      <x:c r="Q111" s="12"/>
      <x:c r="R111" s="12"/>
      <x:c r="S111" s="12"/>
      <x:c r="T111" s="10"/>
      <x:c r="U111" s="13"/>
      <x:c r="V111" s="14" t="str">
        <x:f>IF(A111="","",IF(AND('Metrics'!$C$6&lt;&gt;"",C111='Metrics'!$C$6,ISNUMBER(D111),ISNUMBER('Metrics'!$C$7),ISNUMBER('Metrics'!$C$8),D111&gt;='Metrics'!$C$7,D111&lt;='Metrics'!$C$8),1,0))</x:f>
      </x:c>
      <x:c r="W111" s="14" t="str">
        <x:f>IF(A111="","",IF(AND(V111=1,ISNUMBER(G111),G111&lt;='Metrics'!$C$9,ISNUMBER(H111),H111&lt;='Metrics'!$C$9),1,0))</x:f>
      </x:c>
      <x:c r="X111" s="14" t="str">
        <x:f>IF(A111="","",IF(COUNTIFS('Your interviews'!$B$8:$B$307,A111,'Your interviews'!$E$8:$E$307,"Completed",'Your interviews'!$D$8:$D$307,"&lt;="&amp;'Metrics'!$C$9)&gt;0,1,0))</x:f>
      </x:c>
      <x:c r="Y111" s="14" t="str">
        <x:f>IF(A111="","",IF(AND(AND('Metrics'!$C$6&lt;&gt;"",C111='Metrics'!$C$6,ISNUMBER('Metrics'!$C$9),ISNUMBER(D111),D111&lt;='Metrics'!$C$9,NOT(AND(ISNUMBER(S111),S111&lt;='Metrics'!$C$9,T111&lt;&gt;""))),OR(E111="",E111&gt;'Metrics'!$C$9)),1,0))</x:f>
      </x:c>
      <x:c r="Z111" s="14" t="str">
        <x:f>IF(A111="","",IF(AND(AND('Metrics'!$C$6&lt;&gt;"",C111='Metrics'!$C$6,ISNUMBER('Metrics'!$C$9),ISNUMBER(D111),D111&lt;='Metrics'!$C$9,NOT(AND(ISNUMBER(S111),S111&lt;='Metrics'!$C$9,T111&lt;&gt;""))),ISNUMBER(G111),G111&lt;='Metrics'!$C$9,OR(I111="",I111&gt;'Metrics'!$C$9)),1,0))</x:f>
      </x:c>
      <x:c r="AA111" s="14" t="str">
        <x:f>IF(A111="","",IF(AND(AND('Metrics'!$C$6&lt;&gt;"",C111='Metrics'!$C$6,ISNUMBER('Metrics'!$C$9),ISNUMBER(D111),D111&lt;='Metrics'!$C$9,NOT(AND(ISNUMBER(S111),S111&lt;='Metrics'!$C$9,T111&lt;&gt;""))),ISNUMBER(I111),I111&lt;='Metrics'!$C$9,OR(J111="",J111&gt;'Metrics'!$C$9)),1,0))</x:f>
      </x:c>
      <x:c r="AB111" s="14" t="str">
        <x:f>IF(A111="","",IF(AND(AND('Metrics'!$C$6&lt;&gt;"",C111='Metrics'!$C$6,ISNUMBER('Metrics'!$C$9),ISNUMBER(D111),D111&lt;='Metrics'!$C$9,NOT(AND(ISNUMBER(S111),S111&lt;='Metrics'!$C$9,T111&lt;&gt;""))),ISNUMBER(J111),J111&lt;='Metrics'!$C$9,OR(L111="",L111&gt;'Metrics'!$C$9)),1,0))</x:f>
      </x:c>
      <x:c r="AC111" s="14" t="str">
        <x:f>IF(Y111=1,MAX(0,'Metrics'!$C$9-D111),"")</x:f>
      </x:c>
      <x:c r="AD111" s="14" t="str">
        <x:f>IF(AB111=1,MAX(0,'Metrics'!$C$9-J111),"")</x:f>
      </x:c>
      <x:c r="AE111" s="14" t="str">
        <x:f>IF(A111="","",IF(OR(COUNTIF($A$8:$A$207,A111)&gt;1,B111="",C111="",NOT(ISNUMBER(D111)),AND(E111&lt;&gt;"",NOT(ISNUMBER(F111))),AND(G111&lt;&gt;"",OR(E111="",NOT(ISNUMBER(H111)))),AND(J111&lt;&gt;"",I111=""),AND(L111&lt;&gt;"",OR(J111="",NOT(ISNUMBER(M111)))),AND(S111&lt;&gt;"",OR(T111="",NOT(ISNUMBER(U111)))),AND(P111&lt;&gt;"",O111=""),AND(OR(P111="Accepted",P111="Declined"),Q111=""),AND(R111&lt;&gt;"",P111&lt;&gt;"Accepted"),AND(ISNUMBER(F111),F111&lt;0),AND(ISNUMBER(M111),M111&lt;0),AND(ISNUMBER(U111),U111&lt;0),AND(D111&lt;&gt;"",NOT(ISNUMBER(D111))),AND(E111&lt;&gt;"",NOT(ISNUMBER(E111))),AND(G111&lt;&gt;"",NOT(ISNUMBER(G111))),AND(H111&lt;&gt;"",NOT(ISNUMBER(H111))),AND(I111&lt;&gt;"",NOT(ISNUMBER(I111))),AND(J111&lt;&gt;"",NOT(ISNUMBER(J111))),AND(L111&lt;&gt;"",NOT(ISNUMBER(L111))),AND(N111&lt;&gt;"",NOT(ISNUMBER(N111))),AND(O111&lt;&gt;"",NOT(ISNUMBER(O111))),AND(Q111&lt;&gt;"",NOT(ISNUMBER(Q111))),AND(R111&lt;&gt;"",NOT(ISNUMBER(R111))),AND(S111&lt;&gt;"",NOT(ISNUMBER(S111))),AND(ISNUMBER(E111),ISNUMBER(D111),E111&lt;D111),AND(ISNUMBER(G111),ISNUMBER(E111),G111&lt;E111),AND(ISNUMBER(H111),ISNUMBER(G111),H111&lt;G111),AND(ISNUMBER(I111),ISNUMBER(G111),I111&lt;G111),AND(ISNUMBER(J111),ISNUMBER(I111),J111&lt;I111),AND(ISNUMBER(L111),ISNUMBER(J111),L111&lt;J111),AND(ISNUMBER(Q111),ISNUMBER(O111),Q111&lt;O111),AND(ISNUMBER(R111),ISNUMBER(Q111),R111&lt;Q111)),1,0))</x:f>
      </x:c>
      <x:c r="AF111" s="14" t="str">
        <x:f>IF(A111="","",IF(AND(ISNUMBER(S111),S111&lt;='Metrics'!$C$9,T111&lt;&gt;""),1,0))</x:f>
      </x:c>
    </x:row>
    <x:row r="112" ht="24" customHeight="1">
      <x:c r="A112" s="10"/>
      <x:c r="B112" s="10"/>
      <x:c r="C112" s="10"/>
      <x:c r="D112" s="12"/>
      <x:c r="E112" s="12"/>
      <x:c r="F112" s="13"/>
      <x:c r="G112" s="12"/>
      <x:c r="H112" s="12"/>
      <x:c r="I112" s="12"/>
      <x:c r="J112" s="12"/>
      <x:c r="K112" s="13"/>
      <x:c r="L112" s="12"/>
      <x:c r="M112" s="13"/>
      <x:c r="N112" s="12"/>
      <x:c r="O112" s="12"/>
      <x:c r="P112" s="10"/>
      <x:c r="Q112" s="12"/>
      <x:c r="R112" s="12"/>
      <x:c r="S112" s="12"/>
      <x:c r="T112" s="10"/>
      <x:c r="U112" s="13"/>
      <x:c r="V112" s="14" t="str">
        <x:f>IF(A112="","",IF(AND('Metrics'!$C$6&lt;&gt;"",C112='Metrics'!$C$6,ISNUMBER(D112),ISNUMBER('Metrics'!$C$7),ISNUMBER('Metrics'!$C$8),D112&gt;='Metrics'!$C$7,D112&lt;='Metrics'!$C$8),1,0))</x:f>
      </x:c>
      <x:c r="W112" s="14" t="str">
        <x:f>IF(A112="","",IF(AND(V112=1,ISNUMBER(G112),G112&lt;='Metrics'!$C$9,ISNUMBER(H112),H112&lt;='Metrics'!$C$9),1,0))</x:f>
      </x:c>
      <x:c r="X112" s="14" t="str">
        <x:f>IF(A112="","",IF(COUNTIFS('Your interviews'!$B$8:$B$307,A112,'Your interviews'!$E$8:$E$307,"Completed",'Your interviews'!$D$8:$D$307,"&lt;="&amp;'Metrics'!$C$9)&gt;0,1,0))</x:f>
      </x:c>
      <x:c r="Y112" s="14" t="str">
        <x:f>IF(A112="","",IF(AND(AND('Metrics'!$C$6&lt;&gt;"",C112='Metrics'!$C$6,ISNUMBER('Metrics'!$C$9),ISNUMBER(D112),D112&lt;='Metrics'!$C$9,NOT(AND(ISNUMBER(S112),S112&lt;='Metrics'!$C$9,T112&lt;&gt;""))),OR(E112="",E112&gt;'Metrics'!$C$9)),1,0))</x:f>
      </x:c>
      <x:c r="Z112" s="14" t="str">
        <x:f>IF(A112="","",IF(AND(AND('Metrics'!$C$6&lt;&gt;"",C112='Metrics'!$C$6,ISNUMBER('Metrics'!$C$9),ISNUMBER(D112),D112&lt;='Metrics'!$C$9,NOT(AND(ISNUMBER(S112),S112&lt;='Metrics'!$C$9,T112&lt;&gt;""))),ISNUMBER(G112),G112&lt;='Metrics'!$C$9,OR(I112="",I112&gt;'Metrics'!$C$9)),1,0))</x:f>
      </x:c>
      <x:c r="AA112" s="14" t="str">
        <x:f>IF(A112="","",IF(AND(AND('Metrics'!$C$6&lt;&gt;"",C112='Metrics'!$C$6,ISNUMBER('Metrics'!$C$9),ISNUMBER(D112),D112&lt;='Metrics'!$C$9,NOT(AND(ISNUMBER(S112),S112&lt;='Metrics'!$C$9,T112&lt;&gt;""))),ISNUMBER(I112),I112&lt;='Metrics'!$C$9,OR(J112="",J112&gt;'Metrics'!$C$9)),1,0))</x:f>
      </x:c>
      <x:c r="AB112" s="14" t="str">
        <x:f>IF(A112="","",IF(AND(AND('Metrics'!$C$6&lt;&gt;"",C112='Metrics'!$C$6,ISNUMBER('Metrics'!$C$9),ISNUMBER(D112),D112&lt;='Metrics'!$C$9,NOT(AND(ISNUMBER(S112),S112&lt;='Metrics'!$C$9,T112&lt;&gt;""))),ISNUMBER(J112),J112&lt;='Metrics'!$C$9,OR(L112="",L112&gt;'Metrics'!$C$9)),1,0))</x:f>
      </x:c>
      <x:c r="AC112" s="14" t="str">
        <x:f>IF(Y112=1,MAX(0,'Metrics'!$C$9-D112),"")</x:f>
      </x:c>
      <x:c r="AD112" s="14" t="str">
        <x:f>IF(AB112=1,MAX(0,'Metrics'!$C$9-J112),"")</x:f>
      </x:c>
      <x:c r="AE112" s="14" t="str">
        <x:f>IF(A112="","",IF(OR(COUNTIF($A$8:$A$207,A112)&gt;1,B112="",C112="",NOT(ISNUMBER(D112)),AND(E112&lt;&gt;"",NOT(ISNUMBER(F112))),AND(G112&lt;&gt;"",OR(E112="",NOT(ISNUMBER(H112)))),AND(J112&lt;&gt;"",I112=""),AND(L112&lt;&gt;"",OR(J112="",NOT(ISNUMBER(M112)))),AND(S112&lt;&gt;"",OR(T112="",NOT(ISNUMBER(U112)))),AND(P112&lt;&gt;"",O112=""),AND(OR(P112="Accepted",P112="Declined"),Q112=""),AND(R112&lt;&gt;"",P112&lt;&gt;"Accepted"),AND(ISNUMBER(F112),F112&lt;0),AND(ISNUMBER(M112),M112&lt;0),AND(ISNUMBER(U112),U112&lt;0),AND(D112&lt;&gt;"",NOT(ISNUMBER(D112))),AND(E112&lt;&gt;"",NOT(ISNUMBER(E112))),AND(G112&lt;&gt;"",NOT(ISNUMBER(G112))),AND(H112&lt;&gt;"",NOT(ISNUMBER(H112))),AND(I112&lt;&gt;"",NOT(ISNUMBER(I112))),AND(J112&lt;&gt;"",NOT(ISNUMBER(J112))),AND(L112&lt;&gt;"",NOT(ISNUMBER(L112))),AND(N112&lt;&gt;"",NOT(ISNUMBER(N112))),AND(O112&lt;&gt;"",NOT(ISNUMBER(O112))),AND(Q112&lt;&gt;"",NOT(ISNUMBER(Q112))),AND(R112&lt;&gt;"",NOT(ISNUMBER(R112))),AND(S112&lt;&gt;"",NOT(ISNUMBER(S112))),AND(ISNUMBER(E112),ISNUMBER(D112),E112&lt;D112),AND(ISNUMBER(G112),ISNUMBER(E112),G112&lt;E112),AND(ISNUMBER(H112),ISNUMBER(G112),H112&lt;G112),AND(ISNUMBER(I112),ISNUMBER(G112),I112&lt;G112),AND(ISNUMBER(J112),ISNUMBER(I112),J112&lt;I112),AND(ISNUMBER(L112),ISNUMBER(J112),L112&lt;J112),AND(ISNUMBER(Q112),ISNUMBER(O112),Q112&lt;O112),AND(ISNUMBER(R112),ISNUMBER(Q112),R112&lt;Q112)),1,0))</x:f>
      </x:c>
      <x:c r="AF112" s="14" t="str">
        <x:f>IF(A112="","",IF(AND(ISNUMBER(S112),S112&lt;='Metrics'!$C$9,T112&lt;&gt;""),1,0))</x:f>
      </x:c>
    </x:row>
    <x:row r="113" ht="24" customHeight="1">
      <x:c r="A113" s="10"/>
      <x:c r="B113" s="10"/>
      <x:c r="C113" s="10"/>
      <x:c r="D113" s="12"/>
      <x:c r="E113" s="12"/>
      <x:c r="F113" s="13"/>
      <x:c r="G113" s="12"/>
      <x:c r="H113" s="12"/>
      <x:c r="I113" s="12"/>
      <x:c r="J113" s="12"/>
      <x:c r="K113" s="13"/>
      <x:c r="L113" s="12"/>
      <x:c r="M113" s="13"/>
      <x:c r="N113" s="12"/>
      <x:c r="O113" s="12"/>
      <x:c r="P113" s="10"/>
      <x:c r="Q113" s="12"/>
      <x:c r="R113" s="12"/>
      <x:c r="S113" s="12"/>
      <x:c r="T113" s="10"/>
      <x:c r="U113" s="13"/>
      <x:c r="V113" s="14" t="str">
        <x:f>IF(A113="","",IF(AND('Metrics'!$C$6&lt;&gt;"",C113='Metrics'!$C$6,ISNUMBER(D113),ISNUMBER('Metrics'!$C$7),ISNUMBER('Metrics'!$C$8),D113&gt;='Metrics'!$C$7,D113&lt;='Metrics'!$C$8),1,0))</x:f>
      </x:c>
      <x:c r="W113" s="14" t="str">
        <x:f>IF(A113="","",IF(AND(V113=1,ISNUMBER(G113),G113&lt;='Metrics'!$C$9,ISNUMBER(H113),H113&lt;='Metrics'!$C$9),1,0))</x:f>
      </x:c>
      <x:c r="X113" s="14" t="str">
        <x:f>IF(A113="","",IF(COUNTIFS('Your interviews'!$B$8:$B$307,A113,'Your interviews'!$E$8:$E$307,"Completed",'Your interviews'!$D$8:$D$307,"&lt;="&amp;'Metrics'!$C$9)&gt;0,1,0))</x:f>
      </x:c>
      <x:c r="Y113" s="14" t="str">
        <x:f>IF(A113="","",IF(AND(AND('Metrics'!$C$6&lt;&gt;"",C113='Metrics'!$C$6,ISNUMBER('Metrics'!$C$9),ISNUMBER(D113),D113&lt;='Metrics'!$C$9,NOT(AND(ISNUMBER(S113),S113&lt;='Metrics'!$C$9,T113&lt;&gt;""))),OR(E113="",E113&gt;'Metrics'!$C$9)),1,0))</x:f>
      </x:c>
      <x:c r="Z113" s="14" t="str">
        <x:f>IF(A113="","",IF(AND(AND('Metrics'!$C$6&lt;&gt;"",C113='Metrics'!$C$6,ISNUMBER('Metrics'!$C$9),ISNUMBER(D113),D113&lt;='Metrics'!$C$9,NOT(AND(ISNUMBER(S113),S113&lt;='Metrics'!$C$9,T113&lt;&gt;""))),ISNUMBER(G113),G113&lt;='Metrics'!$C$9,OR(I113="",I113&gt;'Metrics'!$C$9)),1,0))</x:f>
      </x:c>
      <x:c r="AA113" s="14" t="str">
        <x:f>IF(A113="","",IF(AND(AND('Metrics'!$C$6&lt;&gt;"",C113='Metrics'!$C$6,ISNUMBER('Metrics'!$C$9),ISNUMBER(D113),D113&lt;='Metrics'!$C$9,NOT(AND(ISNUMBER(S113),S113&lt;='Metrics'!$C$9,T113&lt;&gt;""))),ISNUMBER(I113),I113&lt;='Metrics'!$C$9,OR(J113="",J113&gt;'Metrics'!$C$9)),1,0))</x:f>
      </x:c>
      <x:c r="AB113" s="14" t="str">
        <x:f>IF(A113="","",IF(AND(AND('Metrics'!$C$6&lt;&gt;"",C113='Metrics'!$C$6,ISNUMBER('Metrics'!$C$9),ISNUMBER(D113),D113&lt;='Metrics'!$C$9,NOT(AND(ISNUMBER(S113),S113&lt;='Metrics'!$C$9,T113&lt;&gt;""))),ISNUMBER(J113),J113&lt;='Metrics'!$C$9,OR(L113="",L113&gt;'Metrics'!$C$9)),1,0))</x:f>
      </x:c>
      <x:c r="AC113" s="14" t="str">
        <x:f>IF(Y113=1,MAX(0,'Metrics'!$C$9-D113),"")</x:f>
      </x:c>
      <x:c r="AD113" s="14" t="str">
        <x:f>IF(AB113=1,MAX(0,'Metrics'!$C$9-J113),"")</x:f>
      </x:c>
      <x:c r="AE113" s="14" t="str">
        <x:f>IF(A113="","",IF(OR(COUNTIF($A$8:$A$207,A113)&gt;1,B113="",C113="",NOT(ISNUMBER(D113)),AND(E113&lt;&gt;"",NOT(ISNUMBER(F113))),AND(G113&lt;&gt;"",OR(E113="",NOT(ISNUMBER(H113)))),AND(J113&lt;&gt;"",I113=""),AND(L113&lt;&gt;"",OR(J113="",NOT(ISNUMBER(M113)))),AND(S113&lt;&gt;"",OR(T113="",NOT(ISNUMBER(U113)))),AND(P113&lt;&gt;"",O113=""),AND(OR(P113="Accepted",P113="Declined"),Q113=""),AND(R113&lt;&gt;"",P113&lt;&gt;"Accepted"),AND(ISNUMBER(F113),F113&lt;0),AND(ISNUMBER(M113),M113&lt;0),AND(ISNUMBER(U113),U113&lt;0),AND(D113&lt;&gt;"",NOT(ISNUMBER(D113))),AND(E113&lt;&gt;"",NOT(ISNUMBER(E113))),AND(G113&lt;&gt;"",NOT(ISNUMBER(G113))),AND(H113&lt;&gt;"",NOT(ISNUMBER(H113))),AND(I113&lt;&gt;"",NOT(ISNUMBER(I113))),AND(J113&lt;&gt;"",NOT(ISNUMBER(J113))),AND(L113&lt;&gt;"",NOT(ISNUMBER(L113))),AND(N113&lt;&gt;"",NOT(ISNUMBER(N113))),AND(O113&lt;&gt;"",NOT(ISNUMBER(O113))),AND(Q113&lt;&gt;"",NOT(ISNUMBER(Q113))),AND(R113&lt;&gt;"",NOT(ISNUMBER(R113))),AND(S113&lt;&gt;"",NOT(ISNUMBER(S113))),AND(ISNUMBER(E113),ISNUMBER(D113),E113&lt;D113),AND(ISNUMBER(G113),ISNUMBER(E113),G113&lt;E113),AND(ISNUMBER(H113),ISNUMBER(G113),H113&lt;G113),AND(ISNUMBER(I113),ISNUMBER(G113),I113&lt;G113),AND(ISNUMBER(J113),ISNUMBER(I113),J113&lt;I113),AND(ISNUMBER(L113),ISNUMBER(J113),L113&lt;J113),AND(ISNUMBER(Q113),ISNUMBER(O113),Q113&lt;O113),AND(ISNUMBER(R113),ISNUMBER(Q113),R113&lt;Q113)),1,0))</x:f>
      </x:c>
      <x:c r="AF113" s="14" t="str">
        <x:f>IF(A113="","",IF(AND(ISNUMBER(S113),S113&lt;='Metrics'!$C$9,T113&lt;&gt;""),1,0))</x:f>
      </x:c>
    </x:row>
    <x:row r="114" ht="24" customHeight="1">
      <x:c r="A114" s="10"/>
      <x:c r="B114" s="10"/>
      <x:c r="C114" s="10"/>
      <x:c r="D114" s="12"/>
      <x:c r="E114" s="12"/>
      <x:c r="F114" s="13"/>
      <x:c r="G114" s="12"/>
      <x:c r="H114" s="12"/>
      <x:c r="I114" s="12"/>
      <x:c r="J114" s="12"/>
      <x:c r="K114" s="13"/>
      <x:c r="L114" s="12"/>
      <x:c r="M114" s="13"/>
      <x:c r="N114" s="12"/>
      <x:c r="O114" s="12"/>
      <x:c r="P114" s="10"/>
      <x:c r="Q114" s="12"/>
      <x:c r="R114" s="12"/>
      <x:c r="S114" s="12"/>
      <x:c r="T114" s="10"/>
      <x:c r="U114" s="13"/>
      <x:c r="V114" s="14" t="str">
        <x:f>IF(A114="","",IF(AND('Metrics'!$C$6&lt;&gt;"",C114='Metrics'!$C$6,ISNUMBER(D114),ISNUMBER('Metrics'!$C$7),ISNUMBER('Metrics'!$C$8),D114&gt;='Metrics'!$C$7,D114&lt;='Metrics'!$C$8),1,0))</x:f>
      </x:c>
      <x:c r="W114" s="14" t="str">
        <x:f>IF(A114="","",IF(AND(V114=1,ISNUMBER(G114),G114&lt;='Metrics'!$C$9,ISNUMBER(H114),H114&lt;='Metrics'!$C$9),1,0))</x:f>
      </x:c>
      <x:c r="X114" s="14" t="str">
        <x:f>IF(A114="","",IF(COUNTIFS('Your interviews'!$B$8:$B$307,A114,'Your interviews'!$E$8:$E$307,"Completed",'Your interviews'!$D$8:$D$307,"&lt;="&amp;'Metrics'!$C$9)&gt;0,1,0))</x:f>
      </x:c>
      <x:c r="Y114" s="14" t="str">
        <x:f>IF(A114="","",IF(AND(AND('Metrics'!$C$6&lt;&gt;"",C114='Metrics'!$C$6,ISNUMBER('Metrics'!$C$9),ISNUMBER(D114),D114&lt;='Metrics'!$C$9,NOT(AND(ISNUMBER(S114),S114&lt;='Metrics'!$C$9,T114&lt;&gt;""))),OR(E114="",E114&gt;'Metrics'!$C$9)),1,0))</x:f>
      </x:c>
      <x:c r="Z114" s="14" t="str">
        <x:f>IF(A114="","",IF(AND(AND('Metrics'!$C$6&lt;&gt;"",C114='Metrics'!$C$6,ISNUMBER('Metrics'!$C$9),ISNUMBER(D114),D114&lt;='Metrics'!$C$9,NOT(AND(ISNUMBER(S114),S114&lt;='Metrics'!$C$9,T114&lt;&gt;""))),ISNUMBER(G114),G114&lt;='Metrics'!$C$9,OR(I114="",I114&gt;'Metrics'!$C$9)),1,0))</x:f>
      </x:c>
      <x:c r="AA114" s="14" t="str">
        <x:f>IF(A114="","",IF(AND(AND('Metrics'!$C$6&lt;&gt;"",C114='Metrics'!$C$6,ISNUMBER('Metrics'!$C$9),ISNUMBER(D114),D114&lt;='Metrics'!$C$9,NOT(AND(ISNUMBER(S114),S114&lt;='Metrics'!$C$9,T114&lt;&gt;""))),ISNUMBER(I114),I114&lt;='Metrics'!$C$9,OR(J114="",J114&gt;'Metrics'!$C$9)),1,0))</x:f>
      </x:c>
      <x:c r="AB114" s="14" t="str">
        <x:f>IF(A114="","",IF(AND(AND('Metrics'!$C$6&lt;&gt;"",C114='Metrics'!$C$6,ISNUMBER('Metrics'!$C$9),ISNUMBER(D114),D114&lt;='Metrics'!$C$9,NOT(AND(ISNUMBER(S114),S114&lt;='Metrics'!$C$9,T114&lt;&gt;""))),ISNUMBER(J114),J114&lt;='Metrics'!$C$9,OR(L114="",L114&gt;'Metrics'!$C$9)),1,0))</x:f>
      </x:c>
      <x:c r="AC114" s="14" t="str">
        <x:f>IF(Y114=1,MAX(0,'Metrics'!$C$9-D114),"")</x:f>
      </x:c>
      <x:c r="AD114" s="14" t="str">
        <x:f>IF(AB114=1,MAX(0,'Metrics'!$C$9-J114),"")</x:f>
      </x:c>
      <x:c r="AE114" s="14" t="str">
        <x:f>IF(A114="","",IF(OR(COUNTIF($A$8:$A$207,A114)&gt;1,B114="",C114="",NOT(ISNUMBER(D114)),AND(E114&lt;&gt;"",NOT(ISNUMBER(F114))),AND(G114&lt;&gt;"",OR(E114="",NOT(ISNUMBER(H114)))),AND(J114&lt;&gt;"",I114=""),AND(L114&lt;&gt;"",OR(J114="",NOT(ISNUMBER(M114)))),AND(S114&lt;&gt;"",OR(T114="",NOT(ISNUMBER(U114)))),AND(P114&lt;&gt;"",O114=""),AND(OR(P114="Accepted",P114="Declined"),Q114=""),AND(R114&lt;&gt;"",P114&lt;&gt;"Accepted"),AND(ISNUMBER(F114),F114&lt;0),AND(ISNUMBER(M114),M114&lt;0),AND(ISNUMBER(U114),U114&lt;0),AND(D114&lt;&gt;"",NOT(ISNUMBER(D114))),AND(E114&lt;&gt;"",NOT(ISNUMBER(E114))),AND(G114&lt;&gt;"",NOT(ISNUMBER(G114))),AND(H114&lt;&gt;"",NOT(ISNUMBER(H114))),AND(I114&lt;&gt;"",NOT(ISNUMBER(I114))),AND(J114&lt;&gt;"",NOT(ISNUMBER(J114))),AND(L114&lt;&gt;"",NOT(ISNUMBER(L114))),AND(N114&lt;&gt;"",NOT(ISNUMBER(N114))),AND(O114&lt;&gt;"",NOT(ISNUMBER(O114))),AND(Q114&lt;&gt;"",NOT(ISNUMBER(Q114))),AND(R114&lt;&gt;"",NOT(ISNUMBER(R114))),AND(S114&lt;&gt;"",NOT(ISNUMBER(S114))),AND(ISNUMBER(E114),ISNUMBER(D114),E114&lt;D114),AND(ISNUMBER(G114),ISNUMBER(E114),G114&lt;E114),AND(ISNUMBER(H114),ISNUMBER(G114),H114&lt;G114),AND(ISNUMBER(I114),ISNUMBER(G114),I114&lt;G114),AND(ISNUMBER(J114),ISNUMBER(I114),J114&lt;I114),AND(ISNUMBER(L114),ISNUMBER(J114),L114&lt;J114),AND(ISNUMBER(Q114),ISNUMBER(O114),Q114&lt;O114),AND(ISNUMBER(R114),ISNUMBER(Q114),R114&lt;Q114)),1,0))</x:f>
      </x:c>
      <x:c r="AF114" s="14" t="str">
        <x:f>IF(A114="","",IF(AND(ISNUMBER(S114),S114&lt;='Metrics'!$C$9,T114&lt;&gt;""),1,0))</x:f>
      </x:c>
    </x:row>
    <x:row r="115" ht="24" customHeight="1">
      <x:c r="A115" s="10"/>
      <x:c r="B115" s="10"/>
      <x:c r="C115" s="10"/>
      <x:c r="D115" s="12"/>
      <x:c r="E115" s="12"/>
      <x:c r="F115" s="13"/>
      <x:c r="G115" s="12"/>
      <x:c r="H115" s="12"/>
      <x:c r="I115" s="12"/>
      <x:c r="J115" s="12"/>
      <x:c r="K115" s="13"/>
      <x:c r="L115" s="12"/>
      <x:c r="M115" s="13"/>
      <x:c r="N115" s="12"/>
      <x:c r="O115" s="12"/>
      <x:c r="P115" s="10"/>
      <x:c r="Q115" s="12"/>
      <x:c r="R115" s="12"/>
      <x:c r="S115" s="12"/>
      <x:c r="T115" s="10"/>
      <x:c r="U115" s="13"/>
      <x:c r="V115" s="14" t="str">
        <x:f>IF(A115="","",IF(AND('Metrics'!$C$6&lt;&gt;"",C115='Metrics'!$C$6,ISNUMBER(D115),ISNUMBER('Metrics'!$C$7),ISNUMBER('Metrics'!$C$8),D115&gt;='Metrics'!$C$7,D115&lt;='Metrics'!$C$8),1,0))</x:f>
      </x:c>
      <x:c r="W115" s="14" t="str">
        <x:f>IF(A115="","",IF(AND(V115=1,ISNUMBER(G115),G115&lt;='Metrics'!$C$9,ISNUMBER(H115),H115&lt;='Metrics'!$C$9),1,0))</x:f>
      </x:c>
      <x:c r="X115" s="14" t="str">
        <x:f>IF(A115="","",IF(COUNTIFS('Your interviews'!$B$8:$B$307,A115,'Your interviews'!$E$8:$E$307,"Completed",'Your interviews'!$D$8:$D$307,"&lt;="&amp;'Metrics'!$C$9)&gt;0,1,0))</x:f>
      </x:c>
      <x:c r="Y115" s="14" t="str">
        <x:f>IF(A115="","",IF(AND(AND('Metrics'!$C$6&lt;&gt;"",C115='Metrics'!$C$6,ISNUMBER('Metrics'!$C$9),ISNUMBER(D115),D115&lt;='Metrics'!$C$9,NOT(AND(ISNUMBER(S115),S115&lt;='Metrics'!$C$9,T115&lt;&gt;""))),OR(E115="",E115&gt;'Metrics'!$C$9)),1,0))</x:f>
      </x:c>
      <x:c r="Z115" s="14" t="str">
        <x:f>IF(A115="","",IF(AND(AND('Metrics'!$C$6&lt;&gt;"",C115='Metrics'!$C$6,ISNUMBER('Metrics'!$C$9),ISNUMBER(D115),D115&lt;='Metrics'!$C$9,NOT(AND(ISNUMBER(S115),S115&lt;='Metrics'!$C$9,T115&lt;&gt;""))),ISNUMBER(G115),G115&lt;='Metrics'!$C$9,OR(I115="",I115&gt;'Metrics'!$C$9)),1,0))</x:f>
      </x:c>
      <x:c r="AA115" s="14" t="str">
        <x:f>IF(A115="","",IF(AND(AND('Metrics'!$C$6&lt;&gt;"",C115='Metrics'!$C$6,ISNUMBER('Metrics'!$C$9),ISNUMBER(D115),D115&lt;='Metrics'!$C$9,NOT(AND(ISNUMBER(S115),S115&lt;='Metrics'!$C$9,T115&lt;&gt;""))),ISNUMBER(I115),I115&lt;='Metrics'!$C$9,OR(J115="",J115&gt;'Metrics'!$C$9)),1,0))</x:f>
      </x:c>
      <x:c r="AB115" s="14" t="str">
        <x:f>IF(A115="","",IF(AND(AND('Metrics'!$C$6&lt;&gt;"",C115='Metrics'!$C$6,ISNUMBER('Metrics'!$C$9),ISNUMBER(D115),D115&lt;='Metrics'!$C$9,NOT(AND(ISNUMBER(S115),S115&lt;='Metrics'!$C$9,T115&lt;&gt;""))),ISNUMBER(J115),J115&lt;='Metrics'!$C$9,OR(L115="",L115&gt;'Metrics'!$C$9)),1,0))</x:f>
      </x:c>
      <x:c r="AC115" s="14" t="str">
        <x:f>IF(Y115=1,MAX(0,'Metrics'!$C$9-D115),"")</x:f>
      </x:c>
      <x:c r="AD115" s="14" t="str">
        <x:f>IF(AB115=1,MAX(0,'Metrics'!$C$9-J115),"")</x:f>
      </x:c>
      <x:c r="AE115" s="14" t="str">
        <x:f>IF(A115="","",IF(OR(COUNTIF($A$8:$A$207,A115)&gt;1,B115="",C115="",NOT(ISNUMBER(D115)),AND(E115&lt;&gt;"",NOT(ISNUMBER(F115))),AND(G115&lt;&gt;"",OR(E115="",NOT(ISNUMBER(H115)))),AND(J115&lt;&gt;"",I115=""),AND(L115&lt;&gt;"",OR(J115="",NOT(ISNUMBER(M115)))),AND(S115&lt;&gt;"",OR(T115="",NOT(ISNUMBER(U115)))),AND(P115&lt;&gt;"",O115=""),AND(OR(P115="Accepted",P115="Declined"),Q115=""),AND(R115&lt;&gt;"",P115&lt;&gt;"Accepted"),AND(ISNUMBER(F115),F115&lt;0),AND(ISNUMBER(M115),M115&lt;0),AND(ISNUMBER(U115),U115&lt;0),AND(D115&lt;&gt;"",NOT(ISNUMBER(D115))),AND(E115&lt;&gt;"",NOT(ISNUMBER(E115))),AND(G115&lt;&gt;"",NOT(ISNUMBER(G115))),AND(H115&lt;&gt;"",NOT(ISNUMBER(H115))),AND(I115&lt;&gt;"",NOT(ISNUMBER(I115))),AND(J115&lt;&gt;"",NOT(ISNUMBER(J115))),AND(L115&lt;&gt;"",NOT(ISNUMBER(L115))),AND(N115&lt;&gt;"",NOT(ISNUMBER(N115))),AND(O115&lt;&gt;"",NOT(ISNUMBER(O115))),AND(Q115&lt;&gt;"",NOT(ISNUMBER(Q115))),AND(R115&lt;&gt;"",NOT(ISNUMBER(R115))),AND(S115&lt;&gt;"",NOT(ISNUMBER(S115))),AND(ISNUMBER(E115),ISNUMBER(D115),E115&lt;D115),AND(ISNUMBER(G115),ISNUMBER(E115),G115&lt;E115),AND(ISNUMBER(H115),ISNUMBER(G115),H115&lt;G115),AND(ISNUMBER(I115),ISNUMBER(G115),I115&lt;G115),AND(ISNUMBER(J115),ISNUMBER(I115),J115&lt;I115),AND(ISNUMBER(L115),ISNUMBER(J115),L115&lt;J115),AND(ISNUMBER(Q115),ISNUMBER(O115),Q115&lt;O115),AND(ISNUMBER(R115),ISNUMBER(Q115),R115&lt;Q115)),1,0))</x:f>
      </x:c>
      <x:c r="AF115" s="14" t="str">
        <x:f>IF(A115="","",IF(AND(ISNUMBER(S115),S115&lt;='Metrics'!$C$9,T115&lt;&gt;""),1,0))</x:f>
      </x:c>
    </x:row>
    <x:row r="116" ht="24" customHeight="1">
      <x:c r="A116" s="10"/>
      <x:c r="B116" s="10"/>
      <x:c r="C116" s="10"/>
      <x:c r="D116" s="12"/>
      <x:c r="E116" s="12"/>
      <x:c r="F116" s="13"/>
      <x:c r="G116" s="12"/>
      <x:c r="H116" s="12"/>
      <x:c r="I116" s="12"/>
      <x:c r="J116" s="12"/>
      <x:c r="K116" s="13"/>
      <x:c r="L116" s="12"/>
      <x:c r="M116" s="13"/>
      <x:c r="N116" s="12"/>
      <x:c r="O116" s="12"/>
      <x:c r="P116" s="10"/>
      <x:c r="Q116" s="12"/>
      <x:c r="R116" s="12"/>
      <x:c r="S116" s="12"/>
      <x:c r="T116" s="10"/>
      <x:c r="U116" s="13"/>
      <x:c r="V116" s="14" t="str">
        <x:f>IF(A116="","",IF(AND('Metrics'!$C$6&lt;&gt;"",C116='Metrics'!$C$6,ISNUMBER(D116),ISNUMBER('Metrics'!$C$7),ISNUMBER('Metrics'!$C$8),D116&gt;='Metrics'!$C$7,D116&lt;='Metrics'!$C$8),1,0))</x:f>
      </x:c>
      <x:c r="W116" s="14" t="str">
        <x:f>IF(A116="","",IF(AND(V116=1,ISNUMBER(G116),G116&lt;='Metrics'!$C$9,ISNUMBER(H116),H116&lt;='Metrics'!$C$9),1,0))</x:f>
      </x:c>
      <x:c r="X116" s="14" t="str">
        <x:f>IF(A116="","",IF(COUNTIFS('Your interviews'!$B$8:$B$307,A116,'Your interviews'!$E$8:$E$307,"Completed",'Your interviews'!$D$8:$D$307,"&lt;="&amp;'Metrics'!$C$9)&gt;0,1,0))</x:f>
      </x:c>
      <x:c r="Y116" s="14" t="str">
        <x:f>IF(A116="","",IF(AND(AND('Metrics'!$C$6&lt;&gt;"",C116='Metrics'!$C$6,ISNUMBER('Metrics'!$C$9),ISNUMBER(D116),D116&lt;='Metrics'!$C$9,NOT(AND(ISNUMBER(S116),S116&lt;='Metrics'!$C$9,T116&lt;&gt;""))),OR(E116="",E116&gt;'Metrics'!$C$9)),1,0))</x:f>
      </x:c>
      <x:c r="Z116" s="14" t="str">
        <x:f>IF(A116="","",IF(AND(AND('Metrics'!$C$6&lt;&gt;"",C116='Metrics'!$C$6,ISNUMBER('Metrics'!$C$9),ISNUMBER(D116),D116&lt;='Metrics'!$C$9,NOT(AND(ISNUMBER(S116),S116&lt;='Metrics'!$C$9,T116&lt;&gt;""))),ISNUMBER(G116),G116&lt;='Metrics'!$C$9,OR(I116="",I116&gt;'Metrics'!$C$9)),1,0))</x:f>
      </x:c>
      <x:c r="AA116" s="14" t="str">
        <x:f>IF(A116="","",IF(AND(AND('Metrics'!$C$6&lt;&gt;"",C116='Metrics'!$C$6,ISNUMBER('Metrics'!$C$9),ISNUMBER(D116),D116&lt;='Metrics'!$C$9,NOT(AND(ISNUMBER(S116),S116&lt;='Metrics'!$C$9,T116&lt;&gt;""))),ISNUMBER(I116),I116&lt;='Metrics'!$C$9,OR(J116="",J116&gt;'Metrics'!$C$9)),1,0))</x:f>
      </x:c>
      <x:c r="AB116" s="14" t="str">
        <x:f>IF(A116="","",IF(AND(AND('Metrics'!$C$6&lt;&gt;"",C116='Metrics'!$C$6,ISNUMBER('Metrics'!$C$9),ISNUMBER(D116),D116&lt;='Metrics'!$C$9,NOT(AND(ISNUMBER(S116),S116&lt;='Metrics'!$C$9,T116&lt;&gt;""))),ISNUMBER(J116),J116&lt;='Metrics'!$C$9,OR(L116="",L116&gt;'Metrics'!$C$9)),1,0))</x:f>
      </x:c>
      <x:c r="AC116" s="14" t="str">
        <x:f>IF(Y116=1,MAX(0,'Metrics'!$C$9-D116),"")</x:f>
      </x:c>
      <x:c r="AD116" s="14" t="str">
        <x:f>IF(AB116=1,MAX(0,'Metrics'!$C$9-J116),"")</x:f>
      </x:c>
      <x:c r="AE116" s="14" t="str">
        <x:f>IF(A116="","",IF(OR(COUNTIF($A$8:$A$207,A116)&gt;1,B116="",C116="",NOT(ISNUMBER(D116)),AND(E116&lt;&gt;"",NOT(ISNUMBER(F116))),AND(G116&lt;&gt;"",OR(E116="",NOT(ISNUMBER(H116)))),AND(J116&lt;&gt;"",I116=""),AND(L116&lt;&gt;"",OR(J116="",NOT(ISNUMBER(M116)))),AND(S116&lt;&gt;"",OR(T116="",NOT(ISNUMBER(U116)))),AND(P116&lt;&gt;"",O116=""),AND(OR(P116="Accepted",P116="Declined"),Q116=""),AND(R116&lt;&gt;"",P116&lt;&gt;"Accepted"),AND(ISNUMBER(F116),F116&lt;0),AND(ISNUMBER(M116),M116&lt;0),AND(ISNUMBER(U116),U116&lt;0),AND(D116&lt;&gt;"",NOT(ISNUMBER(D116))),AND(E116&lt;&gt;"",NOT(ISNUMBER(E116))),AND(G116&lt;&gt;"",NOT(ISNUMBER(G116))),AND(H116&lt;&gt;"",NOT(ISNUMBER(H116))),AND(I116&lt;&gt;"",NOT(ISNUMBER(I116))),AND(J116&lt;&gt;"",NOT(ISNUMBER(J116))),AND(L116&lt;&gt;"",NOT(ISNUMBER(L116))),AND(N116&lt;&gt;"",NOT(ISNUMBER(N116))),AND(O116&lt;&gt;"",NOT(ISNUMBER(O116))),AND(Q116&lt;&gt;"",NOT(ISNUMBER(Q116))),AND(R116&lt;&gt;"",NOT(ISNUMBER(R116))),AND(S116&lt;&gt;"",NOT(ISNUMBER(S116))),AND(ISNUMBER(E116),ISNUMBER(D116),E116&lt;D116),AND(ISNUMBER(G116),ISNUMBER(E116),G116&lt;E116),AND(ISNUMBER(H116),ISNUMBER(G116),H116&lt;G116),AND(ISNUMBER(I116),ISNUMBER(G116),I116&lt;G116),AND(ISNUMBER(J116),ISNUMBER(I116),J116&lt;I116),AND(ISNUMBER(L116),ISNUMBER(J116),L116&lt;J116),AND(ISNUMBER(Q116),ISNUMBER(O116),Q116&lt;O116),AND(ISNUMBER(R116),ISNUMBER(Q116),R116&lt;Q116)),1,0))</x:f>
      </x:c>
      <x:c r="AF116" s="14" t="str">
        <x:f>IF(A116="","",IF(AND(ISNUMBER(S116),S116&lt;='Metrics'!$C$9,T116&lt;&gt;""),1,0))</x:f>
      </x:c>
    </x:row>
    <x:row r="117" ht="24" customHeight="1">
      <x:c r="A117" s="10"/>
      <x:c r="B117" s="10"/>
      <x:c r="C117" s="10"/>
      <x:c r="D117" s="12"/>
      <x:c r="E117" s="12"/>
      <x:c r="F117" s="13"/>
      <x:c r="G117" s="12"/>
      <x:c r="H117" s="12"/>
      <x:c r="I117" s="12"/>
      <x:c r="J117" s="12"/>
      <x:c r="K117" s="13"/>
      <x:c r="L117" s="12"/>
      <x:c r="M117" s="13"/>
      <x:c r="N117" s="12"/>
      <x:c r="O117" s="12"/>
      <x:c r="P117" s="10"/>
      <x:c r="Q117" s="12"/>
      <x:c r="R117" s="12"/>
      <x:c r="S117" s="12"/>
      <x:c r="T117" s="10"/>
      <x:c r="U117" s="13"/>
      <x:c r="V117" s="14" t="str">
        <x:f>IF(A117="","",IF(AND('Metrics'!$C$6&lt;&gt;"",C117='Metrics'!$C$6,ISNUMBER(D117),ISNUMBER('Metrics'!$C$7),ISNUMBER('Metrics'!$C$8),D117&gt;='Metrics'!$C$7,D117&lt;='Metrics'!$C$8),1,0))</x:f>
      </x:c>
      <x:c r="W117" s="14" t="str">
        <x:f>IF(A117="","",IF(AND(V117=1,ISNUMBER(G117),G117&lt;='Metrics'!$C$9,ISNUMBER(H117),H117&lt;='Metrics'!$C$9),1,0))</x:f>
      </x:c>
      <x:c r="X117" s="14" t="str">
        <x:f>IF(A117="","",IF(COUNTIFS('Your interviews'!$B$8:$B$307,A117,'Your interviews'!$E$8:$E$307,"Completed",'Your interviews'!$D$8:$D$307,"&lt;="&amp;'Metrics'!$C$9)&gt;0,1,0))</x:f>
      </x:c>
      <x:c r="Y117" s="14" t="str">
        <x:f>IF(A117="","",IF(AND(AND('Metrics'!$C$6&lt;&gt;"",C117='Metrics'!$C$6,ISNUMBER('Metrics'!$C$9),ISNUMBER(D117),D117&lt;='Metrics'!$C$9,NOT(AND(ISNUMBER(S117),S117&lt;='Metrics'!$C$9,T117&lt;&gt;""))),OR(E117="",E117&gt;'Metrics'!$C$9)),1,0))</x:f>
      </x:c>
      <x:c r="Z117" s="14" t="str">
        <x:f>IF(A117="","",IF(AND(AND('Metrics'!$C$6&lt;&gt;"",C117='Metrics'!$C$6,ISNUMBER('Metrics'!$C$9),ISNUMBER(D117),D117&lt;='Metrics'!$C$9,NOT(AND(ISNUMBER(S117),S117&lt;='Metrics'!$C$9,T117&lt;&gt;""))),ISNUMBER(G117),G117&lt;='Metrics'!$C$9,OR(I117="",I117&gt;'Metrics'!$C$9)),1,0))</x:f>
      </x:c>
      <x:c r="AA117" s="14" t="str">
        <x:f>IF(A117="","",IF(AND(AND('Metrics'!$C$6&lt;&gt;"",C117='Metrics'!$C$6,ISNUMBER('Metrics'!$C$9),ISNUMBER(D117),D117&lt;='Metrics'!$C$9,NOT(AND(ISNUMBER(S117),S117&lt;='Metrics'!$C$9,T117&lt;&gt;""))),ISNUMBER(I117),I117&lt;='Metrics'!$C$9,OR(J117="",J117&gt;'Metrics'!$C$9)),1,0))</x:f>
      </x:c>
      <x:c r="AB117" s="14" t="str">
        <x:f>IF(A117="","",IF(AND(AND('Metrics'!$C$6&lt;&gt;"",C117='Metrics'!$C$6,ISNUMBER('Metrics'!$C$9),ISNUMBER(D117),D117&lt;='Metrics'!$C$9,NOT(AND(ISNUMBER(S117),S117&lt;='Metrics'!$C$9,T117&lt;&gt;""))),ISNUMBER(J117),J117&lt;='Metrics'!$C$9,OR(L117="",L117&gt;'Metrics'!$C$9)),1,0))</x:f>
      </x:c>
      <x:c r="AC117" s="14" t="str">
        <x:f>IF(Y117=1,MAX(0,'Metrics'!$C$9-D117),"")</x:f>
      </x:c>
      <x:c r="AD117" s="14" t="str">
        <x:f>IF(AB117=1,MAX(0,'Metrics'!$C$9-J117),"")</x:f>
      </x:c>
      <x:c r="AE117" s="14" t="str">
        <x:f>IF(A117="","",IF(OR(COUNTIF($A$8:$A$207,A117)&gt;1,B117="",C117="",NOT(ISNUMBER(D117)),AND(E117&lt;&gt;"",NOT(ISNUMBER(F117))),AND(G117&lt;&gt;"",OR(E117="",NOT(ISNUMBER(H117)))),AND(J117&lt;&gt;"",I117=""),AND(L117&lt;&gt;"",OR(J117="",NOT(ISNUMBER(M117)))),AND(S117&lt;&gt;"",OR(T117="",NOT(ISNUMBER(U117)))),AND(P117&lt;&gt;"",O117=""),AND(OR(P117="Accepted",P117="Declined"),Q117=""),AND(R117&lt;&gt;"",P117&lt;&gt;"Accepted"),AND(ISNUMBER(F117),F117&lt;0),AND(ISNUMBER(M117),M117&lt;0),AND(ISNUMBER(U117),U117&lt;0),AND(D117&lt;&gt;"",NOT(ISNUMBER(D117))),AND(E117&lt;&gt;"",NOT(ISNUMBER(E117))),AND(G117&lt;&gt;"",NOT(ISNUMBER(G117))),AND(H117&lt;&gt;"",NOT(ISNUMBER(H117))),AND(I117&lt;&gt;"",NOT(ISNUMBER(I117))),AND(J117&lt;&gt;"",NOT(ISNUMBER(J117))),AND(L117&lt;&gt;"",NOT(ISNUMBER(L117))),AND(N117&lt;&gt;"",NOT(ISNUMBER(N117))),AND(O117&lt;&gt;"",NOT(ISNUMBER(O117))),AND(Q117&lt;&gt;"",NOT(ISNUMBER(Q117))),AND(R117&lt;&gt;"",NOT(ISNUMBER(R117))),AND(S117&lt;&gt;"",NOT(ISNUMBER(S117))),AND(ISNUMBER(E117),ISNUMBER(D117),E117&lt;D117),AND(ISNUMBER(G117),ISNUMBER(E117),G117&lt;E117),AND(ISNUMBER(H117),ISNUMBER(G117),H117&lt;G117),AND(ISNUMBER(I117),ISNUMBER(G117),I117&lt;G117),AND(ISNUMBER(J117),ISNUMBER(I117),J117&lt;I117),AND(ISNUMBER(L117),ISNUMBER(J117),L117&lt;J117),AND(ISNUMBER(Q117),ISNUMBER(O117),Q117&lt;O117),AND(ISNUMBER(R117),ISNUMBER(Q117),R117&lt;Q117)),1,0))</x:f>
      </x:c>
      <x:c r="AF117" s="14" t="str">
        <x:f>IF(A117="","",IF(AND(ISNUMBER(S117),S117&lt;='Metrics'!$C$9,T117&lt;&gt;""),1,0))</x:f>
      </x:c>
    </x:row>
    <x:row r="118" ht="24" customHeight="1">
      <x:c r="A118" s="10"/>
      <x:c r="B118" s="10"/>
      <x:c r="C118" s="10"/>
      <x:c r="D118" s="12"/>
      <x:c r="E118" s="12"/>
      <x:c r="F118" s="13"/>
      <x:c r="G118" s="12"/>
      <x:c r="H118" s="12"/>
      <x:c r="I118" s="12"/>
      <x:c r="J118" s="12"/>
      <x:c r="K118" s="13"/>
      <x:c r="L118" s="12"/>
      <x:c r="M118" s="13"/>
      <x:c r="N118" s="12"/>
      <x:c r="O118" s="12"/>
      <x:c r="P118" s="10"/>
      <x:c r="Q118" s="12"/>
      <x:c r="R118" s="12"/>
      <x:c r="S118" s="12"/>
      <x:c r="T118" s="10"/>
      <x:c r="U118" s="13"/>
      <x:c r="V118" s="14" t="str">
        <x:f>IF(A118="","",IF(AND('Metrics'!$C$6&lt;&gt;"",C118='Metrics'!$C$6,ISNUMBER(D118),ISNUMBER('Metrics'!$C$7),ISNUMBER('Metrics'!$C$8),D118&gt;='Metrics'!$C$7,D118&lt;='Metrics'!$C$8),1,0))</x:f>
      </x:c>
      <x:c r="W118" s="14" t="str">
        <x:f>IF(A118="","",IF(AND(V118=1,ISNUMBER(G118),G118&lt;='Metrics'!$C$9,ISNUMBER(H118),H118&lt;='Metrics'!$C$9),1,0))</x:f>
      </x:c>
      <x:c r="X118" s="14" t="str">
        <x:f>IF(A118="","",IF(COUNTIFS('Your interviews'!$B$8:$B$307,A118,'Your interviews'!$E$8:$E$307,"Completed",'Your interviews'!$D$8:$D$307,"&lt;="&amp;'Metrics'!$C$9)&gt;0,1,0))</x:f>
      </x:c>
      <x:c r="Y118" s="14" t="str">
        <x:f>IF(A118="","",IF(AND(AND('Metrics'!$C$6&lt;&gt;"",C118='Metrics'!$C$6,ISNUMBER('Metrics'!$C$9),ISNUMBER(D118),D118&lt;='Metrics'!$C$9,NOT(AND(ISNUMBER(S118),S118&lt;='Metrics'!$C$9,T118&lt;&gt;""))),OR(E118="",E118&gt;'Metrics'!$C$9)),1,0))</x:f>
      </x:c>
      <x:c r="Z118" s="14" t="str">
        <x:f>IF(A118="","",IF(AND(AND('Metrics'!$C$6&lt;&gt;"",C118='Metrics'!$C$6,ISNUMBER('Metrics'!$C$9),ISNUMBER(D118),D118&lt;='Metrics'!$C$9,NOT(AND(ISNUMBER(S118),S118&lt;='Metrics'!$C$9,T118&lt;&gt;""))),ISNUMBER(G118),G118&lt;='Metrics'!$C$9,OR(I118="",I118&gt;'Metrics'!$C$9)),1,0))</x:f>
      </x:c>
      <x:c r="AA118" s="14" t="str">
        <x:f>IF(A118="","",IF(AND(AND('Metrics'!$C$6&lt;&gt;"",C118='Metrics'!$C$6,ISNUMBER('Metrics'!$C$9),ISNUMBER(D118),D118&lt;='Metrics'!$C$9,NOT(AND(ISNUMBER(S118),S118&lt;='Metrics'!$C$9,T118&lt;&gt;""))),ISNUMBER(I118),I118&lt;='Metrics'!$C$9,OR(J118="",J118&gt;'Metrics'!$C$9)),1,0))</x:f>
      </x:c>
      <x:c r="AB118" s="14" t="str">
        <x:f>IF(A118="","",IF(AND(AND('Metrics'!$C$6&lt;&gt;"",C118='Metrics'!$C$6,ISNUMBER('Metrics'!$C$9),ISNUMBER(D118),D118&lt;='Metrics'!$C$9,NOT(AND(ISNUMBER(S118),S118&lt;='Metrics'!$C$9,T118&lt;&gt;""))),ISNUMBER(J118),J118&lt;='Metrics'!$C$9,OR(L118="",L118&gt;'Metrics'!$C$9)),1,0))</x:f>
      </x:c>
      <x:c r="AC118" s="14" t="str">
        <x:f>IF(Y118=1,MAX(0,'Metrics'!$C$9-D118),"")</x:f>
      </x:c>
      <x:c r="AD118" s="14" t="str">
        <x:f>IF(AB118=1,MAX(0,'Metrics'!$C$9-J118),"")</x:f>
      </x:c>
      <x:c r="AE118" s="14" t="str">
        <x:f>IF(A118="","",IF(OR(COUNTIF($A$8:$A$207,A118)&gt;1,B118="",C118="",NOT(ISNUMBER(D118)),AND(E118&lt;&gt;"",NOT(ISNUMBER(F118))),AND(G118&lt;&gt;"",OR(E118="",NOT(ISNUMBER(H118)))),AND(J118&lt;&gt;"",I118=""),AND(L118&lt;&gt;"",OR(J118="",NOT(ISNUMBER(M118)))),AND(S118&lt;&gt;"",OR(T118="",NOT(ISNUMBER(U118)))),AND(P118&lt;&gt;"",O118=""),AND(OR(P118="Accepted",P118="Declined"),Q118=""),AND(R118&lt;&gt;"",P118&lt;&gt;"Accepted"),AND(ISNUMBER(F118),F118&lt;0),AND(ISNUMBER(M118),M118&lt;0),AND(ISNUMBER(U118),U118&lt;0),AND(D118&lt;&gt;"",NOT(ISNUMBER(D118))),AND(E118&lt;&gt;"",NOT(ISNUMBER(E118))),AND(G118&lt;&gt;"",NOT(ISNUMBER(G118))),AND(H118&lt;&gt;"",NOT(ISNUMBER(H118))),AND(I118&lt;&gt;"",NOT(ISNUMBER(I118))),AND(J118&lt;&gt;"",NOT(ISNUMBER(J118))),AND(L118&lt;&gt;"",NOT(ISNUMBER(L118))),AND(N118&lt;&gt;"",NOT(ISNUMBER(N118))),AND(O118&lt;&gt;"",NOT(ISNUMBER(O118))),AND(Q118&lt;&gt;"",NOT(ISNUMBER(Q118))),AND(R118&lt;&gt;"",NOT(ISNUMBER(R118))),AND(S118&lt;&gt;"",NOT(ISNUMBER(S118))),AND(ISNUMBER(E118),ISNUMBER(D118),E118&lt;D118),AND(ISNUMBER(G118),ISNUMBER(E118),G118&lt;E118),AND(ISNUMBER(H118),ISNUMBER(G118),H118&lt;G118),AND(ISNUMBER(I118),ISNUMBER(G118),I118&lt;G118),AND(ISNUMBER(J118),ISNUMBER(I118),J118&lt;I118),AND(ISNUMBER(L118),ISNUMBER(J118),L118&lt;J118),AND(ISNUMBER(Q118),ISNUMBER(O118),Q118&lt;O118),AND(ISNUMBER(R118),ISNUMBER(Q118),R118&lt;Q118)),1,0))</x:f>
      </x:c>
      <x:c r="AF118" s="14" t="str">
        <x:f>IF(A118="","",IF(AND(ISNUMBER(S118),S118&lt;='Metrics'!$C$9,T118&lt;&gt;""),1,0))</x:f>
      </x:c>
    </x:row>
    <x:row r="119" ht="24" customHeight="1">
      <x:c r="A119" s="10"/>
      <x:c r="B119" s="10"/>
      <x:c r="C119" s="10"/>
      <x:c r="D119" s="12"/>
      <x:c r="E119" s="12"/>
      <x:c r="F119" s="13"/>
      <x:c r="G119" s="12"/>
      <x:c r="H119" s="12"/>
      <x:c r="I119" s="12"/>
      <x:c r="J119" s="12"/>
      <x:c r="K119" s="13"/>
      <x:c r="L119" s="12"/>
      <x:c r="M119" s="13"/>
      <x:c r="N119" s="12"/>
      <x:c r="O119" s="12"/>
      <x:c r="P119" s="10"/>
      <x:c r="Q119" s="12"/>
      <x:c r="R119" s="12"/>
      <x:c r="S119" s="12"/>
      <x:c r="T119" s="10"/>
      <x:c r="U119" s="13"/>
      <x:c r="V119" s="14" t="str">
        <x:f>IF(A119="","",IF(AND('Metrics'!$C$6&lt;&gt;"",C119='Metrics'!$C$6,ISNUMBER(D119),ISNUMBER('Metrics'!$C$7),ISNUMBER('Metrics'!$C$8),D119&gt;='Metrics'!$C$7,D119&lt;='Metrics'!$C$8),1,0))</x:f>
      </x:c>
      <x:c r="W119" s="14" t="str">
        <x:f>IF(A119="","",IF(AND(V119=1,ISNUMBER(G119),G119&lt;='Metrics'!$C$9,ISNUMBER(H119),H119&lt;='Metrics'!$C$9),1,0))</x:f>
      </x:c>
      <x:c r="X119" s="14" t="str">
        <x:f>IF(A119="","",IF(COUNTIFS('Your interviews'!$B$8:$B$307,A119,'Your interviews'!$E$8:$E$307,"Completed",'Your interviews'!$D$8:$D$307,"&lt;="&amp;'Metrics'!$C$9)&gt;0,1,0))</x:f>
      </x:c>
      <x:c r="Y119" s="14" t="str">
        <x:f>IF(A119="","",IF(AND(AND('Metrics'!$C$6&lt;&gt;"",C119='Metrics'!$C$6,ISNUMBER('Metrics'!$C$9),ISNUMBER(D119),D119&lt;='Metrics'!$C$9,NOT(AND(ISNUMBER(S119),S119&lt;='Metrics'!$C$9,T119&lt;&gt;""))),OR(E119="",E119&gt;'Metrics'!$C$9)),1,0))</x:f>
      </x:c>
      <x:c r="Z119" s="14" t="str">
        <x:f>IF(A119="","",IF(AND(AND('Metrics'!$C$6&lt;&gt;"",C119='Metrics'!$C$6,ISNUMBER('Metrics'!$C$9),ISNUMBER(D119),D119&lt;='Metrics'!$C$9,NOT(AND(ISNUMBER(S119),S119&lt;='Metrics'!$C$9,T119&lt;&gt;""))),ISNUMBER(G119),G119&lt;='Metrics'!$C$9,OR(I119="",I119&gt;'Metrics'!$C$9)),1,0))</x:f>
      </x:c>
      <x:c r="AA119" s="14" t="str">
        <x:f>IF(A119="","",IF(AND(AND('Metrics'!$C$6&lt;&gt;"",C119='Metrics'!$C$6,ISNUMBER('Metrics'!$C$9),ISNUMBER(D119),D119&lt;='Metrics'!$C$9,NOT(AND(ISNUMBER(S119),S119&lt;='Metrics'!$C$9,T119&lt;&gt;""))),ISNUMBER(I119),I119&lt;='Metrics'!$C$9,OR(J119="",J119&gt;'Metrics'!$C$9)),1,0))</x:f>
      </x:c>
      <x:c r="AB119" s="14" t="str">
        <x:f>IF(A119="","",IF(AND(AND('Metrics'!$C$6&lt;&gt;"",C119='Metrics'!$C$6,ISNUMBER('Metrics'!$C$9),ISNUMBER(D119),D119&lt;='Metrics'!$C$9,NOT(AND(ISNUMBER(S119),S119&lt;='Metrics'!$C$9,T119&lt;&gt;""))),ISNUMBER(J119),J119&lt;='Metrics'!$C$9,OR(L119="",L119&gt;'Metrics'!$C$9)),1,0))</x:f>
      </x:c>
      <x:c r="AC119" s="14" t="str">
        <x:f>IF(Y119=1,MAX(0,'Metrics'!$C$9-D119),"")</x:f>
      </x:c>
      <x:c r="AD119" s="14" t="str">
        <x:f>IF(AB119=1,MAX(0,'Metrics'!$C$9-J119),"")</x:f>
      </x:c>
      <x:c r="AE119" s="14" t="str">
        <x:f>IF(A119="","",IF(OR(COUNTIF($A$8:$A$207,A119)&gt;1,B119="",C119="",NOT(ISNUMBER(D119)),AND(E119&lt;&gt;"",NOT(ISNUMBER(F119))),AND(G119&lt;&gt;"",OR(E119="",NOT(ISNUMBER(H119)))),AND(J119&lt;&gt;"",I119=""),AND(L119&lt;&gt;"",OR(J119="",NOT(ISNUMBER(M119)))),AND(S119&lt;&gt;"",OR(T119="",NOT(ISNUMBER(U119)))),AND(P119&lt;&gt;"",O119=""),AND(OR(P119="Accepted",P119="Declined"),Q119=""),AND(R119&lt;&gt;"",P119&lt;&gt;"Accepted"),AND(ISNUMBER(F119),F119&lt;0),AND(ISNUMBER(M119),M119&lt;0),AND(ISNUMBER(U119),U119&lt;0),AND(D119&lt;&gt;"",NOT(ISNUMBER(D119))),AND(E119&lt;&gt;"",NOT(ISNUMBER(E119))),AND(G119&lt;&gt;"",NOT(ISNUMBER(G119))),AND(H119&lt;&gt;"",NOT(ISNUMBER(H119))),AND(I119&lt;&gt;"",NOT(ISNUMBER(I119))),AND(J119&lt;&gt;"",NOT(ISNUMBER(J119))),AND(L119&lt;&gt;"",NOT(ISNUMBER(L119))),AND(N119&lt;&gt;"",NOT(ISNUMBER(N119))),AND(O119&lt;&gt;"",NOT(ISNUMBER(O119))),AND(Q119&lt;&gt;"",NOT(ISNUMBER(Q119))),AND(R119&lt;&gt;"",NOT(ISNUMBER(R119))),AND(S119&lt;&gt;"",NOT(ISNUMBER(S119))),AND(ISNUMBER(E119),ISNUMBER(D119),E119&lt;D119),AND(ISNUMBER(G119),ISNUMBER(E119),G119&lt;E119),AND(ISNUMBER(H119),ISNUMBER(G119),H119&lt;G119),AND(ISNUMBER(I119),ISNUMBER(G119),I119&lt;G119),AND(ISNUMBER(J119),ISNUMBER(I119),J119&lt;I119),AND(ISNUMBER(L119),ISNUMBER(J119),L119&lt;J119),AND(ISNUMBER(Q119),ISNUMBER(O119),Q119&lt;O119),AND(ISNUMBER(R119),ISNUMBER(Q119),R119&lt;Q119)),1,0))</x:f>
      </x:c>
      <x:c r="AF119" s="14" t="str">
        <x:f>IF(A119="","",IF(AND(ISNUMBER(S119),S119&lt;='Metrics'!$C$9,T119&lt;&gt;""),1,0))</x:f>
      </x:c>
    </x:row>
    <x:row r="120" ht="24" customHeight="1">
      <x:c r="A120" s="10"/>
      <x:c r="B120" s="10"/>
      <x:c r="C120" s="10"/>
      <x:c r="D120" s="12"/>
      <x:c r="E120" s="12"/>
      <x:c r="F120" s="13"/>
      <x:c r="G120" s="12"/>
      <x:c r="H120" s="12"/>
      <x:c r="I120" s="12"/>
      <x:c r="J120" s="12"/>
      <x:c r="K120" s="13"/>
      <x:c r="L120" s="12"/>
      <x:c r="M120" s="13"/>
      <x:c r="N120" s="12"/>
      <x:c r="O120" s="12"/>
      <x:c r="P120" s="10"/>
      <x:c r="Q120" s="12"/>
      <x:c r="R120" s="12"/>
      <x:c r="S120" s="12"/>
      <x:c r="T120" s="10"/>
      <x:c r="U120" s="13"/>
      <x:c r="V120" s="14" t="str">
        <x:f>IF(A120="","",IF(AND('Metrics'!$C$6&lt;&gt;"",C120='Metrics'!$C$6,ISNUMBER(D120),ISNUMBER('Metrics'!$C$7),ISNUMBER('Metrics'!$C$8),D120&gt;='Metrics'!$C$7,D120&lt;='Metrics'!$C$8),1,0))</x:f>
      </x:c>
      <x:c r="W120" s="14" t="str">
        <x:f>IF(A120="","",IF(AND(V120=1,ISNUMBER(G120),G120&lt;='Metrics'!$C$9,ISNUMBER(H120),H120&lt;='Metrics'!$C$9),1,0))</x:f>
      </x:c>
      <x:c r="X120" s="14" t="str">
        <x:f>IF(A120="","",IF(COUNTIFS('Your interviews'!$B$8:$B$307,A120,'Your interviews'!$E$8:$E$307,"Completed",'Your interviews'!$D$8:$D$307,"&lt;="&amp;'Metrics'!$C$9)&gt;0,1,0))</x:f>
      </x:c>
      <x:c r="Y120" s="14" t="str">
        <x:f>IF(A120="","",IF(AND(AND('Metrics'!$C$6&lt;&gt;"",C120='Metrics'!$C$6,ISNUMBER('Metrics'!$C$9),ISNUMBER(D120),D120&lt;='Metrics'!$C$9,NOT(AND(ISNUMBER(S120),S120&lt;='Metrics'!$C$9,T120&lt;&gt;""))),OR(E120="",E120&gt;'Metrics'!$C$9)),1,0))</x:f>
      </x:c>
      <x:c r="Z120" s="14" t="str">
        <x:f>IF(A120="","",IF(AND(AND('Metrics'!$C$6&lt;&gt;"",C120='Metrics'!$C$6,ISNUMBER('Metrics'!$C$9),ISNUMBER(D120),D120&lt;='Metrics'!$C$9,NOT(AND(ISNUMBER(S120),S120&lt;='Metrics'!$C$9,T120&lt;&gt;""))),ISNUMBER(G120),G120&lt;='Metrics'!$C$9,OR(I120="",I120&gt;'Metrics'!$C$9)),1,0))</x:f>
      </x:c>
      <x:c r="AA120" s="14" t="str">
        <x:f>IF(A120="","",IF(AND(AND('Metrics'!$C$6&lt;&gt;"",C120='Metrics'!$C$6,ISNUMBER('Metrics'!$C$9),ISNUMBER(D120),D120&lt;='Metrics'!$C$9,NOT(AND(ISNUMBER(S120),S120&lt;='Metrics'!$C$9,T120&lt;&gt;""))),ISNUMBER(I120),I120&lt;='Metrics'!$C$9,OR(J120="",J120&gt;'Metrics'!$C$9)),1,0))</x:f>
      </x:c>
      <x:c r="AB120" s="14" t="str">
        <x:f>IF(A120="","",IF(AND(AND('Metrics'!$C$6&lt;&gt;"",C120='Metrics'!$C$6,ISNUMBER('Metrics'!$C$9),ISNUMBER(D120),D120&lt;='Metrics'!$C$9,NOT(AND(ISNUMBER(S120),S120&lt;='Metrics'!$C$9,T120&lt;&gt;""))),ISNUMBER(J120),J120&lt;='Metrics'!$C$9,OR(L120="",L120&gt;'Metrics'!$C$9)),1,0))</x:f>
      </x:c>
      <x:c r="AC120" s="14" t="str">
        <x:f>IF(Y120=1,MAX(0,'Metrics'!$C$9-D120),"")</x:f>
      </x:c>
      <x:c r="AD120" s="14" t="str">
        <x:f>IF(AB120=1,MAX(0,'Metrics'!$C$9-J120),"")</x:f>
      </x:c>
      <x:c r="AE120" s="14" t="str">
        <x:f>IF(A120="","",IF(OR(COUNTIF($A$8:$A$207,A120)&gt;1,B120="",C120="",NOT(ISNUMBER(D120)),AND(E120&lt;&gt;"",NOT(ISNUMBER(F120))),AND(G120&lt;&gt;"",OR(E120="",NOT(ISNUMBER(H120)))),AND(J120&lt;&gt;"",I120=""),AND(L120&lt;&gt;"",OR(J120="",NOT(ISNUMBER(M120)))),AND(S120&lt;&gt;"",OR(T120="",NOT(ISNUMBER(U120)))),AND(P120&lt;&gt;"",O120=""),AND(OR(P120="Accepted",P120="Declined"),Q120=""),AND(R120&lt;&gt;"",P120&lt;&gt;"Accepted"),AND(ISNUMBER(F120),F120&lt;0),AND(ISNUMBER(M120),M120&lt;0),AND(ISNUMBER(U120),U120&lt;0),AND(D120&lt;&gt;"",NOT(ISNUMBER(D120))),AND(E120&lt;&gt;"",NOT(ISNUMBER(E120))),AND(G120&lt;&gt;"",NOT(ISNUMBER(G120))),AND(H120&lt;&gt;"",NOT(ISNUMBER(H120))),AND(I120&lt;&gt;"",NOT(ISNUMBER(I120))),AND(J120&lt;&gt;"",NOT(ISNUMBER(J120))),AND(L120&lt;&gt;"",NOT(ISNUMBER(L120))),AND(N120&lt;&gt;"",NOT(ISNUMBER(N120))),AND(O120&lt;&gt;"",NOT(ISNUMBER(O120))),AND(Q120&lt;&gt;"",NOT(ISNUMBER(Q120))),AND(R120&lt;&gt;"",NOT(ISNUMBER(R120))),AND(S120&lt;&gt;"",NOT(ISNUMBER(S120))),AND(ISNUMBER(E120),ISNUMBER(D120),E120&lt;D120),AND(ISNUMBER(G120),ISNUMBER(E120),G120&lt;E120),AND(ISNUMBER(H120),ISNUMBER(G120),H120&lt;G120),AND(ISNUMBER(I120),ISNUMBER(G120),I120&lt;G120),AND(ISNUMBER(J120),ISNUMBER(I120),J120&lt;I120),AND(ISNUMBER(L120),ISNUMBER(J120),L120&lt;J120),AND(ISNUMBER(Q120),ISNUMBER(O120),Q120&lt;O120),AND(ISNUMBER(R120),ISNUMBER(Q120),R120&lt;Q120)),1,0))</x:f>
      </x:c>
      <x:c r="AF120" s="14" t="str">
        <x:f>IF(A120="","",IF(AND(ISNUMBER(S120),S120&lt;='Metrics'!$C$9,T120&lt;&gt;""),1,0))</x:f>
      </x:c>
    </x:row>
    <x:row r="121" ht="24" customHeight="1">
      <x:c r="A121" s="10"/>
      <x:c r="B121" s="10"/>
      <x:c r="C121" s="10"/>
      <x:c r="D121" s="12"/>
      <x:c r="E121" s="12"/>
      <x:c r="F121" s="13"/>
      <x:c r="G121" s="12"/>
      <x:c r="H121" s="12"/>
      <x:c r="I121" s="12"/>
      <x:c r="J121" s="12"/>
      <x:c r="K121" s="13"/>
      <x:c r="L121" s="12"/>
      <x:c r="M121" s="13"/>
      <x:c r="N121" s="12"/>
      <x:c r="O121" s="12"/>
      <x:c r="P121" s="10"/>
      <x:c r="Q121" s="12"/>
      <x:c r="R121" s="12"/>
      <x:c r="S121" s="12"/>
      <x:c r="T121" s="10"/>
      <x:c r="U121" s="13"/>
      <x:c r="V121" s="14" t="str">
        <x:f>IF(A121="","",IF(AND('Metrics'!$C$6&lt;&gt;"",C121='Metrics'!$C$6,ISNUMBER(D121),ISNUMBER('Metrics'!$C$7),ISNUMBER('Metrics'!$C$8),D121&gt;='Metrics'!$C$7,D121&lt;='Metrics'!$C$8),1,0))</x:f>
      </x:c>
      <x:c r="W121" s="14" t="str">
        <x:f>IF(A121="","",IF(AND(V121=1,ISNUMBER(G121),G121&lt;='Metrics'!$C$9,ISNUMBER(H121),H121&lt;='Metrics'!$C$9),1,0))</x:f>
      </x:c>
      <x:c r="X121" s="14" t="str">
        <x:f>IF(A121="","",IF(COUNTIFS('Your interviews'!$B$8:$B$307,A121,'Your interviews'!$E$8:$E$307,"Completed",'Your interviews'!$D$8:$D$307,"&lt;="&amp;'Metrics'!$C$9)&gt;0,1,0))</x:f>
      </x:c>
      <x:c r="Y121" s="14" t="str">
        <x:f>IF(A121="","",IF(AND(AND('Metrics'!$C$6&lt;&gt;"",C121='Metrics'!$C$6,ISNUMBER('Metrics'!$C$9),ISNUMBER(D121),D121&lt;='Metrics'!$C$9,NOT(AND(ISNUMBER(S121),S121&lt;='Metrics'!$C$9,T121&lt;&gt;""))),OR(E121="",E121&gt;'Metrics'!$C$9)),1,0))</x:f>
      </x:c>
      <x:c r="Z121" s="14" t="str">
        <x:f>IF(A121="","",IF(AND(AND('Metrics'!$C$6&lt;&gt;"",C121='Metrics'!$C$6,ISNUMBER('Metrics'!$C$9),ISNUMBER(D121),D121&lt;='Metrics'!$C$9,NOT(AND(ISNUMBER(S121),S121&lt;='Metrics'!$C$9,T121&lt;&gt;""))),ISNUMBER(G121),G121&lt;='Metrics'!$C$9,OR(I121="",I121&gt;'Metrics'!$C$9)),1,0))</x:f>
      </x:c>
      <x:c r="AA121" s="14" t="str">
        <x:f>IF(A121="","",IF(AND(AND('Metrics'!$C$6&lt;&gt;"",C121='Metrics'!$C$6,ISNUMBER('Metrics'!$C$9),ISNUMBER(D121),D121&lt;='Metrics'!$C$9,NOT(AND(ISNUMBER(S121),S121&lt;='Metrics'!$C$9,T121&lt;&gt;""))),ISNUMBER(I121),I121&lt;='Metrics'!$C$9,OR(J121="",J121&gt;'Metrics'!$C$9)),1,0))</x:f>
      </x:c>
      <x:c r="AB121" s="14" t="str">
        <x:f>IF(A121="","",IF(AND(AND('Metrics'!$C$6&lt;&gt;"",C121='Metrics'!$C$6,ISNUMBER('Metrics'!$C$9),ISNUMBER(D121),D121&lt;='Metrics'!$C$9,NOT(AND(ISNUMBER(S121),S121&lt;='Metrics'!$C$9,T121&lt;&gt;""))),ISNUMBER(J121),J121&lt;='Metrics'!$C$9,OR(L121="",L121&gt;'Metrics'!$C$9)),1,0))</x:f>
      </x:c>
      <x:c r="AC121" s="14" t="str">
        <x:f>IF(Y121=1,MAX(0,'Metrics'!$C$9-D121),"")</x:f>
      </x:c>
      <x:c r="AD121" s="14" t="str">
        <x:f>IF(AB121=1,MAX(0,'Metrics'!$C$9-J121),"")</x:f>
      </x:c>
      <x:c r="AE121" s="14" t="str">
        <x:f>IF(A121="","",IF(OR(COUNTIF($A$8:$A$207,A121)&gt;1,B121="",C121="",NOT(ISNUMBER(D121)),AND(E121&lt;&gt;"",NOT(ISNUMBER(F121))),AND(G121&lt;&gt;"",OR(E121="",NOT(ISNUMBER(H121)))),AND(J121&lt;&gt;"",I121=""),AND(L121&lt;&gt;"",OR(J121="",NOT(ISNUMBER(M121)))),AND(S121&lt;&gt;"",OR(T121="",NOT(ISNUMBER(U121)))),AND(P121&lt;&gt;"",O121=""),AND(OR(P121="Accepted",P121="Declined"),Q121=""),AND(R121&lt;&gt;"",P121&lt;&gt;"Accepted"),AND(ISNUMBER(F121),F121&lt;0),AND(ISNUMBER(M121),M121&lt;0),AND(ISNUMBER(U121),U121&lt;0),AND(D121&lt;&gt;"",NOT(ISNUMBER(D121))),AND(E121&lt;&gt;"",NOT(ISNUMBER(E121))),AND(G121&lt;&gt;"",NOT(ISNUMBER(G121))),AND(H121&lt;&gt;"",NOT(ISNUMBER(H121))),AND(I121&lt;&gt;"",NOT(ISNUMBER(I121))),AND(J121&lt;&gt;"",NOT(ISNUMBER(J121))),AND(L121&lt;&gt;"",NOT(ISNUMBER(L121))),AND(N121&lt;&gt;"",NOT(ISNUMBER(N121))),AND(O121&lt;&gt;"",NOT(ISNUMBER(O121))),AND(Q121&lt;&gt;"",NOT(ISNUMBER(Q121))),AND(R121&lt;&gt;"",NOT(ISNUMBER(R121))),AND(S121&lt;&gt;"",NOT(ISNUMBER(S121))),AND(ISNUMBER(E121),ISNUMBER(D121),E121&lt;D121),AND(ISNUMBER(G121),ISNUMBER(E121),G121&lt;E121),AND(ISNUMBER(H121),ISNUMBER(G121),H121&lt;G121),AND(ISNUMBER(I121),ISNUMBER(G121),I121&lt;G121),AND(ISNUMBER(J121),ISNUMBER(I121),J121&lt;I121),AND(ISNUMBER(L121),ISNUMBER(J121),L121&lt;J121),AND(ISNUMBER(Q121),ISNUMBER(O121),Q121&lt;O121),AND(ISNUMBER(R121),ISNUMBER(Q121),R121&lt;Q121)),1,0))</x:f>
      </x:c>
      <x:c r="AF121" s="14" t="str">
        <x:f>IF(A121="","",IF(AND(ISNUMBER(S121),S121&lt;='Metrics'!$C$9,T121&lt;&gt;""),1,0))</x:f>
      </x:c>
    </x:row>
    <x:row r="122" ht="24" customHeight="1">
      <x:c r="A122" s="10"/>
      <x:c r="B122" s="10"/>
      <x:c r="C122" s="10"/>
      <x:c r="D122" s="12"/>
      <x:c r="E122" s="12"/>
      <x:c r="F122" s="13"/>
      <x:c r="G122" s="12"/>
      <x:c r="H122" s="12"/>
      <x:c r="I122" s="12"/>
      <x:c r="J122" s="12"/>
      <x:c r="K122" s="13"/>
      <x:c r="L122" s="12"/>
      <x:c r="M122" s="13"/>
      <x:c r="N122" s="12"/>
      <x:c r="O122" s="12"/>
      <x:c r="P122" s="10"/>
      <x:c r="Q122" s="12"/>
      <x:c r="R122" s="12"/>
      <x:c r="S122" s="12"/>
      <x:c r="T122" s="10"/>
      <x:c r="U122" s="13"/>
      <x:c r="V122" s="14" t="str">
        <x:f>IF(A122="","",IF(AND('Metrics'!$C$6&lt;&gt;"",C122='Metrics'!$C$6,ISNUMBER(D122),ISNUMBER('Metrics'!$C$7),ISNUMBER('Metrics'!$C$8),D122&gt;='Metrics'!$C$7,D122&lt;='Metrics'!$C$8),1,0))</x:f>
      </x:c>
      <x:c r="W122" s="14" t="str">
        <x:f>IF(A122="","",IF(AND(V122=1,ISNUMBER(G122),G122&lt;='Metrics'!$C$9,ISNUMBER(H122),H122&lt;='Metrics'!$C$9),1,0))</x:f>
      </x:c>
      <x:c r="X122" s="14" t="str">
        <x:f>IF(A122="","",IF(COUNTIFS('Your interviews'!$B$8:$B$307,A122,'Your interviews'!$E$8:$E$307,"Completed",'Your interviews'!$D$8:$D$307,"&lt;="&amp;'Metrics'!$C$9)&gt;0,1,0))</x:f>
      </x:c>
      <x:c r="Y122" s="14" t="str">
        <x:f>IF(A122="","",IF(AND(AND('Metrics'!$C$6&lt;&gt;"",C122='Metrics'!$C$6,ISNUMBER('Metrics'!$C$9),ISNUMBER(D122),D122&lt;='Metrics'!$C$9,NOT(AND(ISNUMBER(S122),S122&lt;='Metrics'!$C$9,T122&lt;&gt;""))),OR(E122="",E122&gt;'Metrics'!$C$9)),1,0))</x:f>
      </x:c>
      <x:c r="Z122" s="14" t="str">
        <x:f>IF(A122="","",IF(AND(AND('Metrics'!$C$6&lt;&gt;"",C122='Metrics'!$C$6,ISNUMBER('Metrics'!$C$9),ISNUMBER(D122),D122&lt;='Metrics'!$C$9,NOT(AND(ISNUMBER(S122),S122&lt;='Metrics'!$C$9,T122&lt;&gt;""))),ISNUMBER(G122),G122&lt;='Metrics'!$C$9,OR(I122="",I122&gt;'Metrics'!$C$9)),1,0))</x:f>
      </x:c>
      <x:c r="AA122" s="14" t="str">
        <x:f>IF(A122="","",IF(AND(AND('Metrics'!$C$6&lt;&gt;"",C122='Metrics'!$C$6,ISNUMBER('Metrics'!$C$9),ISNUMBER(D122),D122&lt;='Metrics'!$C$9,NOT(AND(ISNUMBER(S122),S122&lt;='Metrics'!$C$9,T122&lt;&gt;""))),ISNUMBER(I122),I122&lt;='Metrics'!$C$9,OR(J122="",J122&gt;'Metrics'!$C$9)),1,0))</x:f>
      </x:c>
      <x:c r="AB122" s="14" t="str">
        <x:f>IF(A122="","",IF(AND(AND('Metrics'!$C$6&lt;&gt;"",C122='Metrics'!$C$6,ISNUMBER('Metrics'!$C$9),ISNUMBER(D122),D122&lt;='Metrics'!$C$9,NOT(AND(ISNUMBER(S122),S122&lt;='Metrics'!$C$9,T122&lt;&gt;""))),ISNUMBER(J122),J122&lt;='Metrics'!$C$9,OR(L122="",L122&gt;'Metrics'!$C$9)),1,0))</x:f>
      </x:c>
      <x:c r="AC122" s="14" t="str">
        <x:f>IF(Y122=1,MAX(0,'Metrics'!$C$9-D122),"")</x:f>
      </x:c>
      <x:c r="AD122" s="14" t="str">
        <x:f>IF(AB122=1,MAX(0,'Metrics'!$C$9-J122),"")</x:f>
      </x:c>
      <x:c r="AE122" s="14" t="str">
        <x:f>IF(A122="","",IF(OR(COUNTIF($A$8:$A$207,A122)&gt;1,B122="",C122="",NOT(ISNUMBER(D122)),AND(E122&lt;&gt;"",NOT(ISNUMBER(F122))),AND(G122&lt;&gt;"",OR(E122="",NOT(ISNUMBER(H122)))),AND(J122&lt;&gt;"",I122=""),AND(L122&lt;&gt;"",OR(J122="",NOT(ISNUMBER(M122)))),AND(S122&lt;&gt;"",OR(T122="",NOT(ISNUMBER(U122)))),AND(P122&lt;&gt;"",O122=""),AND(OR(P122="Accepted",P122="Declined"),Q122=""),AND(R122&lt;&gt;"",P122&lt;&gt;"Accepted"),AND(ISNUMBER(F122),F122&lt;0),AND(ISNUMBER(M122),M122&lt;0),AND(ISNUMBER(U122),U122&lt;0),AND(D122&lt;&gt;"",NOT(ISNUMBER(D122))),AND(E122&lt;&gt;"",NOT(ISNUMBER(E122))),AND(G122&lt;&gt;"",NOT(ISNUMBER(G122))),AND(H122&lt;&gt;"",NOT(ISNUMBER(H122))),AND(I122&lt;&gt;"",NOT(ISNUMBER(I122))),AND(J122&lt;&gt;"",NOT(ISNUMBER(J122))),AND(L122&lt;&gt;"",NOT(ISNUMBER(L122))),AND(N122&lt;&gt;"",NOT(ISNUMBER(N122))),AND(O122&lt;&gt;"",NOT(ISNUMBER(O122))),AND(Q122&lt;&gt;"",NOT(ISNUMBER(Q122))),AND(R122&lt;&gt;"",NOT(ISNUMBER(R122))),AND(S122&lt;&gt;"",NOT(ISNUMBER(S122))),AND(ISNUMBER(E122),ISNUMBER(D122),E122&lt;D122),AND(ISNUMBER(G122),ISNUMBER(E122),G122&lt;E122),AND(ISNUMBER(H122),ISNUMBER(G122),H122&lt;G122),AND(ISNUMBER(I122),ISNUMBER(G122),I122&lt;G122),AND(ISNUMBER(J122),ISNUMBER(I122),J122&lt;I122),AND(ISNUMBER(L122),ISNUMBER(J122),L122&lt;J122),AND(ISNUMBER(Q122),ISNUMBER(O122),Q122&lt;O122),AND(ISNUMBER(R122),ISNUMBER(Q122),R122&lt;Q122)),1,0))</x:f>
      </x:c>
      <x:c r="AF122" s="14" t="str">
        <x:f>IF(A122="","",IF(AND(ISNUMBER(S122),S122&lt;='Metrics'!$C$9,T122&lt;&gt;""),1,0))</x:f>
      </x:c>
    </x:row>
    <x:row r="123" ht="24" customHeight="1">
      <x:c r="A123" s="10"/>
      <x:c r="B123" s="10"/>
      <x:c r="C123" s="10"/>
      <x:c r="D123" s="12"/>
      <x:c r="E123" s="12"/>
      <x:c r="F123" s="13"/>
      <x:c r="G123" s="12"/>
      <x:c r="H123" s="12"/>
      <x:c r="I123" s="12"/>
      <x:c r="J123" s="12"/>
      <x:c r="K123" s="13"/>
      <x:c r="L123" s="12"/>
      <x:c r="M123" s="13"/>
      <x:c r="N123" s="12"/>
      <x:c r="O123" s="12"/>
      <x:c r="P123" s="10"/>
      <x:c r="Q123" s="12"/>
      <x:c r="R123" s="12"/>
      <x:c r="S123" s="12"/>
      <x:c r="T123" s="10"/>
      <x:c r="U123" s="13"/>
      <x:c r="V123" s="14" t="str">
        <x:f>IF(A123="","",IF(AND('Metrics'!$C$6&lt;&gt;"",C123='Metrics'!$C$6,ISNUMBER(D123),ISNUMBER('Metrics'!$C$7),ISNUMBER('Metrics'!$C$8),D123&gt;='Metrics'!$C$7,D123&lt;='Metrics'!$C$8),1,0))</x:f>
      </x:c>
      <x:c r="W123" s="14" t="str">
        <x:f>IF(A123="","",IF(AND(V123=1,ISNUMBER(G123),G123&lt;='Metrics'!$C$9,ISNUMBER(H123),H123&lt;='Metrics'!$C$9),1,0))</x:f>
      </x:c>
      <x:c r="X123" s="14" t="str">
        <x:f>IF(A123="","",IF(COUNTIFS('Your interviews'!$B$8:$B$307,A123,'Your interviews'!$E$8:$E$307,"Completed",'Your interviews'!$D$8:$D$307,"&lt;="&amp;'Metrics'!$C$9)&gt;0,1,0))</x:f>
      </x:c>
      <x:c r="Y123" s="14" t="str">
        <x:f>IF(A123="","",IF(AND(AND('Metrics'!$C$6&lt;&gt;"",C123='Metrics'!$C$6,ISNUMBER('Metrics'!$C$9),ISNUMBER(D123),D123&lt;='Metrics'!$C$9,NOT(AND(ISNUMBER(S123),S123&lt;='Metrics'!$C$9,T123&lt;&gt;""))),OR(E123="",E123&gt;'Metrics'!$C$9)),1,0))</x:f>
      </x:c>
      <x:c r="Z123" s="14" t="str">
        <x:f>IF(A123="","",IF(AND(AND('Metrics'!$C$6&lt;&gt;"",C123='Metrics'!$C$6,ISNUMBER('Metrics'!$C$9),ISNUMBER(D123),D123&lt;='Metrics'!$C$9,NOT(AND(ISNUMBER(S123),S123&lt;='Metrics'!$C$9,T123&lt;&gt;""))),ISNUMBER(G123),G123&lt;='Metrics'!$C$9,OR(I123="",I123&gt;'Metrics'!$C$9)),1,0))</x:f>
      </x:c>
      <x:c r="AA123" s="14" t="str">
        <x:f>IF(A123="","",IF(AND(AND('Metrics'!$C$6&lt;&gt;"",C123='Metrics'!$C$6,ISNUMBER('Metrics'!$C$9),ISNUMBER(D123),D123&lt;='Metrics'!$C$9,NOT(AND(ISNUMBER(S123),S123&lt;='Metrics'!$C$9,T123&lt;&gt;""))),ISNUMBER(I123),I123&lt;='Metrics'!$C$9,OR(J123="",J123&gt;'Metrics'!$C$9)),1,0))</x:f>
      </x:c>
      <x:c r="AB123" s="14" t="str">
        <x:f>IF(A123="","",IF(AND(AND('Metrics'!$C$6&lt;&gt;"",C123='Metrics'!$C$6,ISNUMBER('Metrics'!$C$9),ISNUMBER(D123),D123&lt;='Metrics'!$C$9,NOT(AND(ISNUMBER(S123),S123&lt;='Metrics'!$C$9,T123&lt;&gt;""))),ISNUMBER(J123),J123&lt;='Metrics'!$C$9,OR(L123="",L123&gt;'Metrics'!$C$9)),1,0))</x:f>
      </x:c>
      <x:c r="AC123" s="14" t="str">
        <x:f>IF(Y123=1,MAX(0,'Metrics'!$C$9-D123),"")</x:f>
      </x:c>
      <x:c r="AD123" s="14" t="str">
        <x:f>IF(AB123=1,MAX(0,'Metrics'!$C$9-J123),"")</x:f>
      </x:c>
      <x:c r="AE123" s="14" t="str">
        <x:f>IF(A123="","",IF(OR(COUNTIF($A$8:$A$207,A123)&gt;1,B123="",C123="",NOT(ISNUMBER(D123)),AND(E123&lt;&gt;"",NOT(ISNUMBER(F123))),AND(G123&lt;&gt;"",OR(E123="",NOT(ISNUMBER(H123)))),AND(J123&lt;&gt;"",I123=""),AND(L123&lt;&gt;"",OR(J123="",NOT(ISNUMBER(M123)))),AND(S123&lt;&gt;"",OR(T123="",NOT(ISNUMBER(U123)))),AND(P123&lt;&gt;"",O123=""),AND(OR(P123="Accepted",P123="Declined"),Q123=""),AND(R123&lt;&gt;"",P123&lt;&gt;"Accepted"),AND(ISNUMBER(F123),F123&lt;0),AND(ISNUMBER(M123),M123&lt;0),AND(ISNUMBER(U123),U123&lt;0),AND(D123&lt;&gt;"",NOT(ISNUMBER(D123))),AND(E123&lt;&gt;"",NOT(ISNUMBER(E123))),AND(G123&lt;&gt;"",NOT(ISNUMBER(G123))),AND(H123&lt;&gt;"",NOT(ISNUMBER(H123))),AND(I123&lt;&gt;"",NOT(ISNUMBER(I123))),AND(J123&lt;&gt;"",NOT(ISNUMBER(J123))),AND(L123&lt;&gt;"",NOT(ISNUMBER(L123))),AND(N123&lt;&gt;"",NOT(ISNUMBER(N123))),AND(O123&lt;&gt;"",NOT(ISNUMBER(O123))),AND(Q123&lt;&gt;"",NOT(ISNUMBER(Q123))),AND(R123&lt;&gt;"",NOT(ISNUMBER(R123))),AND(S123&lt;&gt;"",NOT(ISNUMBER(S123))),AND(ISNUMBER(E123),ISNUMBER(D123),E123&lt;D123),AND(ISNUMBER(G123),ISNUMBER(E123),G123&lt;E123),AND(ISNUMBER(H123),ISNUMBER(G123),H123&lt;G123),AND(ISNUMBER(I123),ISNUMBER(G123),I123&lt;G123),AND(ISNUMBER(J123),ISNUMBER(I123),J123&lt;I123),AND(ISNUMBER(L123),ISNUMBER(J123),L123&lt;J123),AND(ISNUMBER(Q123),ISNUMBER(O123),Q123&lt;O123),AND(ISNUMBER(R123),ISNUMBER(Q123),R123&lt;Q123)),1,0))</x:f>
      </x:c>
      <x:c r="AF123" s="14" t="str">
        <x:f>IF(A123="","",IF(AND(ISNUMBER(S123),S123&lt;='Metrics'!$C$9,T123&lt;&gt;""),1,0))</x:f>
      </x:c>
    </x:row>
    <x:row r="124" ht="24" customHeight="1">
      <x:c r="A124" s="10"/>
      <x:c r="B124" s="10"/>
      <x:c r="C124" s="10"/>
      <x:c r="D124" s="12"/>
      <x:c r="E124" s="12"/>
      <x:c r="F124" s="13"/>
      <x:c r="G124" s="12"/>
      <x:c r="H124" s="12"/>
      <x:c r="I124" s="12"/>
      <x:c r="J124" s="12"/>
      <x:c r="K124" s="13"/>
      <x:c r="L124" s="12"/>
      <x:c r="M124" s="13"/>
      <x:c r="N124" s="12"/>
      <x:c r="O124" s="12"/>
      <x:c r="P124" s="10"/>
      <x:c r="Q124" s="12"/>
      <x:c r="R124" s="12"/>
      <x:c r="S124" s="12"/>
      <x:c r="T124" s="10"/>
      <x:c r="U124" s="13"/>
      <x:c r="V124" s="14" t="str">
        <x:f>IF(A124="","",IF(AND('Metrics'!$C$6&lt;&gt;"",C124='Metrics'!$C$6,ISNUMBER(D124),ISNUMBER('Metrics'!$C$7),ISNUMBER('Metrics'!$C$8),D124&gt;='Metrics'!$C$7,D124&lt;='Metrics'!$C$8),1,0))</x:f>
      </x:c>
      <x:c r="W124" s="14" t="str">
        <x:f>IF(A124="","",IF(AND(V124=1,ISNUMBER(G124),G124&lt;='Metrics'!$C$9,ISNUMBER(H124),H124&lt;='Metrics'!$C$9),1,0))</x:f>
      </x:c>
      <x:c r="X124" s="14" t="str">
        <x:f>IF(A124="","",IF(COUNTIFS('Your interviews'!$B$8:$B$307,A124,'Your interviews'!$E$8:$E$307,"Completed",'Your interviews'!$D$8:$D$307,"&lt;="&amp;'Metrics'!$C$9)&gt;0,1,0))</x:f>
      </x:c>
      <x:c r="Y124" s="14" t="str">
        <x:f>IF(A124="","",IF(AND(AND('Metrics'!$C$6&lt;&gt;"",C124='Metrics'!$C$6,ISNUMBER('Metrics'!$C$9),ISNUMBER(D124),D124&lt;='Metrics'!$C$9,NOT(AND(ISNUMBER(S124),S124&lt;='Metrics'!$C$9,T124&lt;&gt;""))),OR(E124="",E124&gt;'Metrics'!$C$9)),1,0))</x:f>
      </x:c>
      <x:c r="Z124" s="14" t="str">
        <x:f>IF(A124="","",IF(AND(AND('Metrics'!$C$6&lt;&gt;"",C124='Metrics'!$C$6,ISNUMBER('Metrics'!$C$9),ISNUMBER(D124),D124&lt;='Metrics'!$C$9,NOT(AND(ISNUMBER(S124),S124&lt;='Metrics'!$C$9,T124&lt;&gt;""))),ISNUMBER(G124),G124&lt;='Metrics'!$C$9,OR(I124="",I124&gt;'Metrics'!$C$9)),1,0))</x:f>
      </x:c>
      <x:c r="AA124" s="14" t="str">
        <x:f>IF(A124="","",IF(AND(AND('Metrics'!$C$6&lt;&gt;"",C124='Metrics'!$C$6,ISNUMBER('Metrics'!$C$9),ISNUMBER(D124),D124&lt;='Metrics'!$C$9,NOT(AND(ISNUMBER(S124),S124&lt;='Metrics'!$C$9,T124&lt;&gt;""))),ISNUMBER(I124),I124&lt;='Metrics'!$C$9,OR(J124="",J124&gt;'Metrics'!$C$9)),1,0))</x:f>
      </x:c>
      <x:c r="AB124" s="14" t="str">
        <x:f>IF(A124="","",IF(AND(AND('Metrics'!$C$6&lt;&gt;"",C124='Metrics'!$C$6,ISNUMBER('Metrics'!$C$9),ISNUMBER(D124),D124&lt;='Metrics'!$C$9,NOT(AND(ISNUMBER(S124),S124&lt;='Metrics'!$C$9,T124&lt;&gt;""))),ISNUMBER(J124),J124&lt;='Metrics'!$C$9,OR(L124="",L124&gt;'Metrics'!$C$9)),1,0))</x:f>
      </x:c>
      <x:c r="AC124" s="14" t="str">
        <x:f>IF(Y124=1,MAX(0,'Metrics'!$C$9-D124),"")</x:f>
      </x:c>
      <x:c r="AD124" s="14" t="str">
        <x:f>IF(AB124=1,MAX(0,'Metrics'!$C$9-J124),"")</x:f>
      </x:c>
      <x:c r="AE124" s="14" t="str">
        <x:f>IF(A124="","",IF(OR(COUNTIF($A$8:$A$207,A124)&gt;1,B124="",C124="",NOT(ISNUMBER(D124)),AND(E124&lt;&gt;"",NOT(ISNUMBER(F124))),AND(G124&lt;&gt;"",OR(E124="",NOT(ISNUMBER(H124)))),AND(J124&lt;&gt;"",I124=""),AND(L124&lt;&gt;"",OR(J124="",NOT(ISNUMBER(M124)))),AND(S124&lt;&gt;"",OR(T124="",NOT(ISNUMBER(U124)))),AND(P124&lt;&gt;"",O124=""),AND(OR(P124="Accepted",P124="Declined"),Q124=""),AND(R124&lt;&gt;"",P124&lt;&gt;"Accepted"),AND(ISNUMBER(F124),F124&lt;0),AND(ISNUMBER(M124),M124&lt;0),AND(ISNUMBER(U124),U124&lt;0),AND(D124&lt;&gt;"",NOT(ISNUMBER(D124))),AND(E124&lt;&gt;"",NOT(ISNUMBER(E124))),AND(G124&lt;&gt;"",NOT(ISNUMBER(G124))),AND(H124&lt;&gt;"",NOT(ISNUMBER(H124))),AND(I124&lt;&gt;"",NOT(ISNUMBER(I124))),AND(J124&lt;&gt;"",NOT(ISNUMBER(J124))),AND(L124&lt;&gt;"",NOT(ISNUMBER(L124))),AND(N124&lt;&gt;"",NOT(ISNUMBER(N124))),AND(O124&lt;&gt;"",NOT(ISNUMBER(O124))),AND(Q124&lt;&gt;"",NOT(ISNUMBER(Q124))),AND(R124&lt;&gt;"",NOT(ISNUMBER(R124))),AND(S124&lt;&gt;"",NOT(ISNUMBER(S124))),AND(ISNUMBER(E124),ISNUMBER(D124),E124&lt;D124),AND(ISNUMBER(G124),ISNUMBER(E124),G124&lt;E124),AND(ISNUMBER(H124),ISNUMBER(G124),H124&lt;G124),AND(ISNUMBER(I124),ISNUMBER(G124),I124&lt;G124),AND(ISNUMBER(J124),ISNUMBER(I124),J124&lt;I124),AND(ISNUMBER(L124),ISNUMBER(J124),L124&lt;J124),AND(ISNUMBER(Q124),ISNUMBER(O124),Q124&lt;O124),AND(ISNUMBER(R124),ISNUMBER(Q124),R124&lt;Q124)),1,0))</x:f>
      </x:c>
      <x:c r="AF124" s="14" t="str">
        <x:f>IF(A124="","",IF(AND(ISNUMBER(S124),S124&lt;='Metrics'!$C$9,T124&lt;&gt;""),1,0))</x:f>
      </x:c>
    </x:row>
    <x:row r="125" ht="24" customHeight="1">
      <x:c r="A125" s="10"/>
      <x:c r="B125" s="10"/>
      <x:c r="C125" s="10"/>
      <x:c r="D125" s="12"/>
      <x:c r="E125" s="12"/>
      <x:c r="F125" s="13"/>
      <x:c r="G125" s="12"/>
      <x:c r="H125" s="12"/>
      <x:c r="I125" s="12"/>
      <x:c r="J125" s="12"/>
      <x:c r="K125" s="13"/>
      <x:c r="L125" s="12"/>
      <x:c r="M125" s="13"/>
      <x:c r="N125" s="12"/>
      <x:c r="O125" s="12"/>
      <x:c r="P125" s="10"/>
      <x:c r="Q125" s="12"/>
      <x:c r="R125" s="12"/>
      <x:c r="S125" s="12"/>
      <x:c r="T125" s="10"/>
      <x:c r="U125" s="13"/>
      <x:c r="V125" s="14" t="str">
        <x:f>IF(A125="","",IF(AND('Metrics'!$C$6&lt;&gt;"",C125='Metrics'!$C$6,ISNUMBER(D125),ISNUMBER('Metrics'!$C$7),ISNUMBER('Metrics'!$C$8),D125&gt;='Metrics'!$C$7,D125&lt;='Metrics'!$C$8),1,0))</x:f>
      </x:c>
      <x:c r="W125" s="14" t="str">
        <x:f>IF(A125="","",IF(AND(V125=1,ISNUMBER(G125),G125&lt;='Metrics'!$C$9,ISNUMBER(H125),H125&lt;='Metrics'!$C$9),1,0))</x:f>
      </x:c>
      <x:c r="X125" s="14" t="str">
        <x:f>IF(A125="","",IF(COUNTIFS('Your interviews'!$B$8:$B$307,A125,'Your interviews'!$E$8:$E$307,"Completed",'Your interviews'!$D$8:$D$307,"&lt;="&amp;'Metrics'!$C$9)&gt;0,1,0))</x:f>
      </x:c>
      <x:c r="Y125" s="14" t="str">
        <x:f>IF(A125="","",IF(AND(AND('Metrics'!$C$6&lt;&gt;"",C125='Metrics'!$C$6,ISNUMBER('Metrics'!$C$9),ISNUMBER(D125),D125&lt;='Metrics'!$C$9,NOT(AND(ISNUMBER(S125),S125&lt;='Metrics'!$C$9,T125&lt;&gt;""))),OR(E125="",E125&gt;'Metrics'!$C$9)),1,0))</x:f>
      </x:c>
      <x:c r="Z125" s="14" t="str">
        <x:f>IF(A125="","",IF(AND(AND('Metrics'!$C$6&lt;&gt;"",C125='Metrics'!$C$6,ISNUMBER('Metrics'!$C$9),ISNUMBER(D125),D125&lt;='Metrics'!$C$9,NOT(AND(ISNUMBER(S125),S125&lt;='Metrics'!$C$9,T125&lt;&gt;""))),ISNUMBER(G125),G125&lt;='Metrics'!$C$9,OR(I125="",I125&gt;'Metrics'!$C$9)),1,0))</x:f>
      </x:c>
      <x:c r="AA125" s="14" t="str">
        <x:f>IF(A125="","",IF(AND(AND('Metrics'!$C$6&lt;&gt;"",C125='Metrics'!$C$6,ISNUMBER('Metrics'!$C$9),ISNUMBER(D125),D125&lt;='Metrics'!$C$9,NOT(AND(ISNUMBER(S125),S125&lt;='Metrics'!$C$9,T125&lt;&gt;""))),ISNUMBER(I125),I125&lt;='Metrics'!$C$9,OR(J125="",J125&gt;'Metrics'!$C$9)),1,0))</x:f>
      </x:c>
      <x:c r="AB125" s="14" t="str">
        <x:f>IF(A125="","",IF(AND(AND('Metrics'!$C$6&lt;&gt;"",C125='Metrics'!$C$6,ISNUMBER('Metrics'!$C$9),ISNUMBER(D125),D125&lt;='Metrics'!$C$9,NOT(AND(ISNUMBER(S125),S125&lt;='Metrics'!$C$9,T125&lt;&gt;""))),ISNUMBER(J125),J125&lt;='Metrics'!$C$9,OR(L125="",L125&gt;'Metrics'!$C$9)),1,0))</x:f>
      </x:c>
      <x:c r="AC125" s="14" t="str">
        <x:f>IF(Y125=1,MAX(0,'Metrics'!$C$9-D125),"")</x:f>
      </x:c>
      <x:c r="AD125" s="14" t="str">
        <x:f>IF(AB125=1,MAX(0,'Metrics'!$C$9-J125),"")</x:f>
      </x:c>
      <x:c r="AE125" s="14" t="str">
        <x:f>IF(A125="","",IF(OR(COUNTIF($A$8:$A$207,A125)&gt;1,B125="",C125="",NOT(ISNUMBER(D125)),AND(E125&lt;&gt;"",NOT(ISNUMBER(F125))),AND(G125&lt;&gt;"",OR(E125="",NOT(ISNUMBER(H125)))),AND(J125&lt;&gt;"",I125=""),AND(L125&lt;&gt;"",OR(J125="",NOT(ISNUMBER(M125)))),AND(S125&lt;&gt;"",OR(T125="",NOT(ISNUMBER(U125)))),AND(P125&lt;&gt;"",O125=""),AND(OR(P125="Accepted",P125="Declined"),Q125=""),AND(R125&lt;&gt;"",P125&lt;&gt;"Accepted"),AND(ISNUMBER(F125),F125&lt;0),AND(ISNUMBER(M125),M125&lt;0),AND(ISNUMBER(U125),U125&lt;0),AND(D125&lt;&gt;"",NOT(ISNUMBER(D125))),AND(E125&lt;&gt;"",NOT(ISNUMBER(E125))),AND(G125&lt;&gt;"",NOT(ISNUMBER(G125))),AND(H125&lt;&gt;"",NOT(ISNUMBER(H125))),AND(I125&lt;&gt;"",NOT(ISNUMBER(I125))),AND(J125&lt;&gt;"",NOT(ISNUMBER(J125))),AND(L125&lt;&gt;"",NOT(ISNUMBER(L125))),AND(N125&lt;&gt;"",NOT(ISNUMBER(N125))),AND(O125&lt;&gt;"",NOT(ISNUMBER(O125))),AND(Q125&lt;&gt;"",NOT(ISNUMBER(Q125))),AND(R125&lt;&gt;"",NOT(ISNUMBER(R125))),AND(S125&lt;&gt;"",NOT(ISNUMBER(S125))),AND(ISNUMBER(E125),ISNUMBER(D125),E125&lt;D125),AND(ISNUMBER(G125),ISNUMBER(E125),G125&lt;E125),AND(ISNUMBER(H125),ISNUMBER(G125),H125&lt;G125),AND(ISNUMBER(I125),ISNUMBER(G125),I125&lt;G125),AND(ISNUMBER(J125),ISNUMBER(I125),J125&lt;I125),AND(ISNUMBER(L125),ISNUMBER(J125),L125&lt;J125),AND(ISNUMBER(Q125),ISNUMBER(O125),Q125&lt;O125),AND(ISNUMBER(R125),ISNUMBER(Q125),R125&lt;Q125)),1,0))</x:f>
      </x:c>
      <x:c r="AF125" s="14" t="str">
        <x:f>IF(A125="","",IF(AND(ISNUMBER(S125),S125&lt;='Metrics'!$C$9,T125&lt;&gt;""),1,0))</x:f>
      </x:c>
    </x:row>
    <x:row r="126" ht="24" customHeight="1">
      <x:c r="A126" s="10"/>
      <x:c r="B126" s="10"/>
      <x:c r="C126" s="10"/>
      <x:c r="D126" s="12"/>
      <x:c r="E126" s="12"/>
      <x:c r="F126" s="13"/>
      <x:c r="G126" s="12"/>
      <x:c r="H126" s="12"/>
      <x:c r="I126" s="12"/>
      <x:c r="J126" s="12"/>
      <x:c r="K126" s="13"/>
      <x:c r="L126" s="12"/>
      <x:c r="M126" s="13"/>
      <x:c r="N126" s="12"/>
      <x:c r="O126" s="12"/>
      <x:c r="P126" s="10"/>
      <x:c r="Q126" s="12"/>
      <x:c r="R126" s="12"/>
      <x:c r="S126" s="12"/>
      <x:c r="T126" s="10"/>
      <x:c r="U126" s="13"/>
      <x:c r="V126" s="14" t="str">
        <x:f>IF(A126="","",IF(AND('Metrics'!$C$6&lt;&gt;"",C126='Metrics'!$C$6,ISNUMBER(D126),ISNUMBER('Metrics'!$C$7),ISNUMBER('Metrics'!$C$8),D126&gt;='Metrics'!$C$7,D126&lt;='Metrics'!$C$8),1,0))</x:f>
      </x:c>
      <x:c r="W126" s="14" t="str">
        <x:f>IF(A126="","",IF(AND(V126=1,ISNUMBER(G126),G126&lt;='Metrics'!$C$9,ISNUMBER(H126),H126&lt;='Metrics'!$C$9),1,0))</x:f>
      </x:c>
      <x:c r="X126" s="14" t="str">
        <x:f>IF(A126="","",IF(COUNTIFS('Your interviews'!$B$8:$B$307,A126,'Your interviews'!$E$8:$E$307,"Completed",'Your interviews'!$D$8:$D$307,"&lt;="&amp;'Metrics'!$C$9)&gt;0,1,0))</x:f>
      </x:c>
      <x:c r="Y126" s="14" t="str">
        <x:f>IF(A126="","",IF(AND(AND('Metrics'!$C$6&lt;&gt;"",C126='Metrics'!$C$6,ISNUMBER('Metrics'!$C$9),ISNUMBER(D126),D126&lt;='Metrics'!$C$9,NOT(AND(ISNUMBER(S126),S126&lt;='Metrics'!$C$9,T126&lt;&gt;""))),OR(E126="",E126&gt;'Metrics'!$C$9)),1,0))</x:f>
      </x:c>
      <x:c r="Z126" s="14" t="str">
        <x:f>IF(A126="","",IF(AND(AND('Metrics'!$C$6&lt;&gt;"",C126='Metrics'!$C$6,ISNUMBER('Metrics'!$C$9),ISNUMBER(D126),D126&lt;='Metrics'!$C$9,NOT(AND(ISNUMBER(S126),S126&lt;='Metrics'!$C$9,T126&lt;&gt;""))),ISNUMBER(G126),G126&lt;='Metrics'!$C$9,OR(I126="",I126&gt;'Metrics'!$C$9)),1,0))</x:f>
      </x:c>
      <x:c r="AA126" s="14" t="str">
        <x:f>IF(A126="","",IF(AND(AND('Metrics'!$C$6&lt;&gt;"",C126='Metrics'!$C$6,ISNUMBER('Metrics'!$C$9),ISNUMBER(D126),D126&lt;='Metrics'!$C$9,NOT(AND(ISNUMBER(S126),S126&lt;='Metrics'!$C$9,T126&lt;&gt;""))),ISNUMBER(I126),I126&lt;='Metrics'!$C$9,OR(J126="",J126&gt;'Metrics'!$C$9)),1,0))</x:f>
      </x:c>
      <x:c r="AB126" s="14" t="str">
        <x:f>IF(A126="","",IF(AND(AND('Metrics'!$C$6&lt;&gt;"",C126='Metrics'!$C$6,ISNUMBER('Metrics'!$C$9),ISNUMBER(D126),D126&lt;='Metrics'!$C$9,NOT(AND(ISNUMBER(S126),S126&lt;='Metrics'!$C$9,T126&lt;&gt;""))),ISNUMBER(J126),J126&lt;='Metrics'!$C$9,OR(L126="",L126&gt;'Metrics'!$C$9)),1,0))</x:f>
      </x:c>
      <x:c r="AC126" s="14" t="str">
        <x:f>IF(Y126=1,MAX(0,'Metrics'!$C$9-D126),"")</x:f>
      </x:c>
      <x:c r="AD126" s="14" t="str">
        <x:f>IF(AB126=1,MAX(0,'Metrics'!$C$9-J126),"")</x:f>
      </x:c>
      <x:c r="AE126" s="14" t="str">
        <x:f>IF(A126="","",IF(OR(COUNTIF($A$8:$A$207,A126)&gt;1,B126="",C126="",NOT(ISNUMBER(D126)),AND(E126&lt;&gt;"",NOT(ISNUMBER(F126))),AND(G126&lt;&gt;"",OR(E126="",NOT(ISNUMBER(H126)))),AND(J126&lt;&gt;"",I126=""),AND(L126&lt;&gt;"",OR(J126="",NOT(ISNUMBER(M126)))),AND(S126&lt;&gt;"",OR(T126="",NOT(ISNUMBER(U126)))),AND(P126&lt;&gt;"",O126=""),AND(OR(P126="Accepted",P126="Declined"),Q126=""),AND(R126&lt;&gt;"",P126&lt;&gt;"Accepted"),AND(ISNUMBER(F126),F126&lt;0),AND(ISNUMBER(M126),M126&lt;0),AND(ISNUMBER(U126),U126&lt;0),AND(D126&lt;&gt;"",NOT(ISNUMBER(D126))),AND(E126&lt;&gt;"",NOT(ISNUMBER(E126))),AND(G126&lt;&gt;"",NOT(ISNUMBER(G126))),AND(H126&lt;&gt;"",NOT(ISNUMBER(H126))),AND(I126&lt;&gt;"",NOT(ISNUMBER(I126))),AND(J126&lt;&gt;"",NOT(ISNUMBER(J126))),AND(L126&lt;&gt;"",NOT(ISNUMBER(L126))),AND(N126&lt;&gt;"",NOT(ISNUMBER(N126))),AND(O126&lt;&gt;"",NOT(ISNUMBER(O126))),AND(Q126&lt;&gt;"",NOT(ISNUMBER(Q126))),AND(R126&lt;&gt;"",NOT(ISNUMBER(R126))),AND(S126&lt;&gt;"",NOT(ISNUMBER(S126))),AND(ISNUMBER(E126),ISNUMBER(D126),E126&lt;D126),AND(ISNUMBER(G126),ISNUMBER(E126),G126&lt;E126),AND(ISNUMBER(H126),ISNUMBER(G126),H126&lt;G126),AND(ISNUMBER(I126),ISNUMBER(G126),I126&lt;G126),AND(ISNUMBER(J126),ISNUMBER(I126),J126&lt;I126),AND(ISNUMBER(L126),ISNUMBER(J126),L126&lt;J126),AND(ISNUMBER(Q126),ISNUMBER(O126),Q126&lt;O126),AND(ISNUMBER(R126),ISNUMBER(Q126),R126&lt;Q126)),1,0))</x:f>
      </x:c>
      <x:c r="AF126" s="14" t="str">
        <x:f>IF(A126="","",IF(AND(ISNUMBER(S126),S126&lt;='Metrics'!$C$9,T126&lt;&gt;""),1,0))</x:f>
      </x:c>
    </x:row>
    <x:row r="127" ht="24" customHeight="1">
      <x:c r="A127" s="10"/>
      <x:c r="B127" s="10"/>
      <x:c r="C127" s="10"/>
      <x:c r="D127" s="12"/>
      <x:c r="E127" s="12"/>
      <x:c r="F127" s="13"/>
      <x:c r="G127" s="12"/>
      <x:c r="H127" s="12"/>
      <x:c r="I127" s="12"/>
      <x:c r="J127" s="12"/>
      <x:c r="K127" s="13"/>
      <x:c r="L127" s="12"/>
      <x:c r="M127" s="13"/>
      <x:c r="N127" s="12"/>
      <x:c r="O127" s="12"/>
      <x:c r="P127" s="10"/>
      <x:c r="Q127" s="12"/>
      <x:c r="R127" s="12"/>
      <x:c r="S127" s="12"/>
      <x:c r="T127" s="10"/>
      <x:c r="U127" s="13"/>
      <x:c r="V127" s="14" t="str">
        <x:f>IF(A127="","",IF(AND('Metrics'!$C$6&lt;&gt;"",C127='Metrics'!$C$6,ISNUMBER(D127),ISNUMBER('Metrics'!$C$7),ISNUMBER('Metrics'!$C$8),D127&gt;='Metrics'!$C$7,D127&lt;='Metrics'!$C$8),1,0))</x:f>
      </x:c>
      <x:c r="W127" s="14" t="str">
        <x:f>IF(A127="","",IF(AND(V127=1,ISNUMBER(G127),G127&lt;='Metrics'!$C$9,ISNUMBER(H127),H127&lt;='Metrics'!$C$9),1,0))</x:f>
      </x:c>
      <x:c r="X127" s="14" t="str">
        <x:f>IF(A127="","",IF(COUNTIFS('Your interviews'!$B$8:$B$307,A127,'Your interviews'!$E$8:$E$307,"Completed",'Your interviews'!$D$8:$D$307,"&lt;="&amp;'Metrics'!$C$9)&gt;0,1,0))</x:f>
      </x:c>
      <x:c r="Y127" s="14" t="str">
        <x:f>IF(A127="","",IF(AND(AND('Metrics'!$C$6&lt;&gt;"",C127='Metrics'!$C$6,ISNUMBER('Metrics'!$C$9),ISNUMBER(D127),D127&lt;='Metrics'!$C$9,NOT(AND(ISNUMBER(S127),S127&lt;='Metrics'!$C$9,T127&lt;&gt;""))),OR(E127="",E127&gt;'Metrics'!$C$9)),1,0))</x:f>
      </x:c>
      <x:c r="Z127" s="14" t="str">
        <x:f>IF(A127="","",IF(AND(AND('Metrics'!$C$6&lt;&gt;"",C127='Metrics'!$C$6,ISNUMBER('Metrics'!$C$9),ISNUMBER(D127),D127&lt;='Metrics'!$C$9,NOT(AND(ISNUMBER(S127),S127&lt;='Metrics'!$C$9,T127&lt;&gt;""))),ISNUMBER(G127),G127&lt;='Metrics'!$C$9,OR(I127="",I127&gt;'Metrics'!$C$9)),1,0))</x:f>
      </x:c>
      <x:c r="AA127" s="14" t="str">
        <x:f>IF(A127="","",IF(AND(AND('Metrics'!$C$6&lt;&gt;"",C127='Metrics'!$C$6,ISNUMBER('Metrics'!$C$9),ISNUMBER(D127),D127&lt;='Metrics'!$C$9,NOT(AND(ISNUMBER(S127),S127&lt;='Metrics'!$C$9,T127&lt;&gt;""))),ISNUMBER(I127),I127&lt;='Metrics'!$C$9,OR(J127="",J127&gt;'Metrics'!$C$9)),1,0))</x:f>
      </x:c>
      <x:c r="AB127" s="14" t="str">
        <x:f>IF(A127="","",IF(AND(AND('Metrics'!$C$6&lt;&gt;"",C127='Metrics'!$C$6,ISNUMBER('Metrics'!$C$9),ISNUMBER(D127),D127&lt;='Metrics'!$C$9,NOT(AND(ISNUMBER(S127),S127&lt;='Metrics'!$C$9,T127&lt;&gt;""))),ISNUMBER(J127),J127&lt;='Metrics'!$C$9,OR(L127="",L127&gt;'Metrics'!$C$9)),1,0))</x:f>
      </x:c>
      <x:c r="AC127" s="14" t="str">
        <x:f>IF(Y127=1,MAX(0,'Metrics'!$C$9-D127),"")</x:f>
      </x:c>
      <x:c r="AD127" s="14" t="str">
        <x:f>IF(AB127=1,MAX(0,'Metrics'!$C$9-J127),"")</x:f>
      </x:c>
      <x:c r="AE127" s="14" t="str">
        <x:f>IF(A127="","",IF(OR(COUNTIF($A$8:$A$207,A127)&gt;1,B127="",C127="",NOT(ISNUMBER(D127)),AND(E127&lt;&gt;"",NOT(ISNUMBER(F127))),AND(G127&lt;&gt;"",OR(E127="",NOT(ISNUMBER(H127)))),AND(J127&lt;&gt;"",I127=""),AND(L127&lt;&gt;"",OR(J127="",NOT(ISNUMBER(M127)))),AND(S127&lt;&gt;"",OR(T127="",NOT(ISNUMBER(U127)))),AND(P127&lt;&gt;"",O127=""),AND(OR(P127="Accepted",P127="Declined"),Q127=""),AND(R127&lt;&gt;"",P127&lt;&gt;"Accepted"),AND(ISNUMBER(F127),F127&lt;0),AND(ISNUMBER(M127),M127&lt;0),AND(ISNUMBER(U127),U127&lt;0),AND(D127&lt;&gt;"",NOT(ISNUMBER(D127))),AND(E127&lt;&gt;"",NOT(ISNUMBER(E127))),AND(G127&lt;&gt;"",NOT(ISNUMBER(G127))),AND(H127&lt;&gt;"",NOT(ISNUMBER(H127))),AND(I127&lt;&gt;"",NOT(ISNUMBER(I127))),AND(J127&lt;&gt;"",NOT(ISNUMBER(J127))),AND(L127&lt;&gt;"",NOT(ISNUMBER(L127))),AND(N127&lt;&gt;"",NOT(ISNUMBER(N127))),AND(O127&lt;&gt;"",NOT(ISNUMBER(O127))),AND(Q127&lt;&gt;"",NOT(ISNUMBER(Q127))),AND(R127&lt;&gt;"",NOT(ISNUMBER(R127))),AND(S127&lt;&gt;"",NOT(ISNUMBER(S127))),AND(ISNUMBER(E127),ISNUMBER(D127),E127&lt;D127),AND(ISNUMBER(G127),ISNUMBER(E127),G127&lt;E127),AND(ISNUMBER(H127),ISNUMBER(G127),H127&lt;G127),AND(ISNUMBER(I127),ISNUMBER(G127),I127&lt;G127),AND(ISNUMBER(J127),ISNUMBER(I127),J127&lt;I127),AND(ISNUMBER(L127),ISNUMBER(J127),L127&lt;J127),AND(ISNUMBER(Q127),ISNUMBER(O127),Q127&lt;O127),AND(ISNUMBER(R127),ISNUMBER(Q127),R127&lt;Q127)),1,0))</x:f>
      </x:c>
      <x:c r="AF127" s="14" t="str">
        <x:f>IF(A127="","",IF(AND(ISNUMBER(S127),S127&lt;='Metrics'!$C$9,T127&lt;&gt;""),1,0))</x:f>
      </x:c>
    </x:row>
    <x:row r="128" ht="24" customHeight="1">
      <x:c r="A128" s="10"/>
      <x:c r="B128" s="10"/>
      <x:c r="C128" s="10"/>
      <x:c r="D128" s="12"/>
      <x:c r="E128" s="12"/>
      <x:c r="F128" s="13"/>
      <x:c r="G128" s="12"/>
      <x:c r="H128" s="12"/>
      <x:c r="I128" s="12"/>
      <x:c r="J128" s="12"/>
      <x:c r="K128" s="13"/>
      <x:c r="L128" s="12"/>
      <x:c r="M128" s="13"/>
      <x:c r="N128" s="12"/>
      <x:c r="O128" s="12"/>
      <x:c r="P128" s="10"/>
      <x:c r="Q128" s="12"/>
      <x:c r="R128" s="12"/>
      <x:c r="S128" s="12"/>
      <x:c r="T128" s="10"/>
      <x:c r="U128" s="13"/>
      <x:c r="V128" s="14" t="str">
        <x:f>IF(A128="","",IF(AND('Metrics'!$C$6&lt;&gt;"",C128='Metrics'!$C$6,ISNUMBER(D128),ISNUMBER('Metrics'!$C$7),ISNUMBER('Metrics'!$C$8),D128&gt;='Metrics'!$C$7,D128&lt;='Metrics'!$C$8),1,0))</x:f>
      </x:c>
      <x:c r="W128" s="14" t="str">
        <x:f>IF(A128="","",IF(AND(V128=1,ISNUMBER(G128),G128&lt;='Metrics'!$C$9,ISNUMBER(H128),H128&lt;='Metrics'!$C$9),1,0))</x:f>
      </x:c>
      <x:c r="X128" s="14" t="str">
        <x:f>IF(A128="","",IF(COUNTIFS('Your interviews'!$B$8:$B$307,A128,'Your interviews'!$E$8:$E$307,"Completed",'Your interviews'!$D$8:$D$307,"&lt;="&amp;'Metrics'!$C$9)&gt;0,1,0))</x:f>
      </x:c>
      <x:c r="Y128" s="14" t="str">
        <x:f>IF(A128="","",IF(AND(AND('Metrics'!$C$6&lt;&gt;"",C128='Metrics'!$C$6,ISNUMBER('Metrics'!$C$9),ISNUMBER(D128),D128&lt;='Metrics'!$C$9,NOT(AND(ISNUMBER(S128),S128&lt;='Metrics'!$C$9,T128&lt;&gt;""))),OR(E128="",E128&gt;'Metrics'!$C$9)),1,0))</x:f>
      </x:c>
      <x:c r="Z128" s="14" t="str">
        <x:f>IF(A128="","",IF(AND(AND('Metrics'!$C$6&lt;&gt;"",C128='Metrics'!$C$6,ISNUMBER('Metrics'!$C$9),ISNUMBER(D128),D128&lt;='Metrics'!$C$9,NOT(AND(ISNUMBER(S128),S128&lt;='Metrics'!$C$9,T128&lt;&gt;""))),ISNUMBER(G128),G128&lt;='Metrics'!$C$9,OR(I128="",I128&gt;'Metrics'!$C$9)),1,0))</x:f>
      </x:c>
      <x:c r="AA128" s="14" t="str">
        <x:f>IF(A128="","",IF(AND(AND('Metrics'!$C$6&lt;&gt;"",C128='Metrics'!$C$6,ISNUMBER('Metrics'!$C$9),ISNUMBER(D128),D128&lt;='Metrics'!$C$9,NOT(AND(ISNUMBER(S128),S128&lt;='Metrics'!$C$9,T128&lt;&gt;""))),ISNUMBER(I128),I128&lt;='Metrics'!$C$9,OR(J128="",J128&gt;'Metrics'!$C$9)),1,0))</x:f>
      </x:c>
      <x:c r="AB128" s="14" t="str">
        <x:f>IF(A128="","",IF(AND(AND('Metrics'!$C$6&lt;&gt;"",C128='Metrics'!$C$6,ISNUMBER('Metrics'!$C$9),ISNUMBER(D128),D128&lt;='Metrics'!$C$9,NOT(AND(ISNUMBER(S128),S128&lt;='Metrics'!$C$9,T128&lt;&gt;""))),ISNUMBER(J128),J128&lt;='Metrics'!$C$9,OR(L128="",L128&gt;'Metrics'!$C$9)),1,0))</x:f>
      </x:c>
      <x:c r="AC128" s="14" t="str">
        <x:f>IF(Y128=1,MAX(0,'Metrics'!$C$9-D128),"")</x:f>
      </x:c>
      <x:c r="AD128" s="14" t="str">
        <x:f>IF(AB128=1,MAX(0,'Metrics'!$C$9-J128),"")</x:f>
      </x:c>
      <x:c r="AE128" s="14" t="str">
        <x:f>IF(A128="","",IF(OR(COUNTIF($A$8:$A$207,A128)&gt;1,B128="",C128="",NOT(ISNUMBER(D128)),AND(E128&lt;&gt;"",NOT(ISNUMBER(F128))),AND(G128&lt;&gt;"",OR(E128="",NOT(ISNUMBER(H128)))),AND(J128&lt;&gt;"",I128=""),AND(L128&lt;&gt;"",OR(J128="",NOT(ISNUMBER(M128)))),AND(S128&lt;&gt;"",OR(T128="",NOT(ISNUMBER(U128)))),AND(P128&lt;&gt;"",O128=""),AND(OR(P128="Accepted",P128="Declined"),Q128=""),AND(R128&lt;&gt;"",P128&lt;&gt;"Accepted"),AND(ISNUMBER(F128),F128&lt;0),AND(ISNUMBER(M128),M128&lt;0),AND(ISNUMBER(U128),U128&lt;0),AND(D128&lt;&gt;"",NOT(ISNUMBER(D128))),AND(E128&lt;&gt;"",NOT(ISNUMBER(E128))),AND(G128&lt;&gt;"",NOT(ISNUMBER(G128))),AND(H128&lt;&gt;"",NOT(ISNUMBER(H128))),AND(I128&lt;&gt;"",NOT(ISNUMBER(I128))),AND(J128&lt;&gt;"",NOT(ISNUMBER(J128))),AND(L128&lt;&gt;"",NOT(ISNUMBER(L128))),AND(N128&lt;&gt;"",NOT(ISNUMBER(N128))),AND(O128&lt;&gt;"",NOT(ISNUMBER(O128))),AND(Q128&lt;&gt;"",NOT(ISNUMBER(Q128))),AND(R128&lt;&gt;"",NOT(ISNUMBER(R128))),AND(S128&lt;&gt;"",NOT(ISNUMBER(S128))),AND(ISNUMBER(E128),ISNUMBER(D128),E128&lt;D128),AND(ISNUMBER(G128),ISNUMBER(E128),G128&lt;E128),AND(ISNUMBER(H128),ISNUMBER(G128),H128&lt;G128),AND(ISNUMBER(I128),ISNUMBER(G128),I128&lt;G128),AND(ISNUMBER(J128),ISNUMBER(I128),J128&lt;I128),AND(ISNUMBER(L128),ISNUMBER(J128),L128&lt;J128),AND(ISNUMBER(Q128),ISNUMBER(O128),Q128&lt;O128),AND(ISNUMBER(R128),ISNUMBER(Q128),R128&lt;Q128)),1,0))</x:f>
      </x:c>
      <x:c r="AF128" s="14" t="str">
        <x:f>IF(A128="","",IF(AND(ISNUMBER(S128),S128&lt;='Metrics'!$C$9,T128&lt;&gt;""),1,0))</x:f>
      </x:c>
    </x:row>
    <x:row r="129" ht="24" customHeight="1">
      <x:c r="A129" s="10"/>
      <x:c r="B129" s="10"/>
      <x:c r="C129" s="10"/>
      <x:c r="D129" s="12"/>
      <x:c r="E129" s="12"/>
      <x:c r="F129" s="13"/>
      <x:c r="G129" s="12"/>
      <x:c r="H129" s="12"/>
      <x:c r="I129" s="12"/>
      <x:c r="J129" s="12"/>
      <x:c r="K129" s="13"/>
      <x:c r="L129" s="12"/>
      <x:c r="M129" s="13"/>
      <x:c r="N129" s="12"/>
      <x:c r="O129" s="12"/>
      <x:c r="P129" s="10"/>
      <x:c r="Q129" s="12"/>
      <x:c r="R129" s="12"/>
      <x:c r="S129" s="12"/>
      <x:c r="T129" s="10"/>
      <x:c r="U129" s="13"/>
      <x:c r="V129" s="14" t="str">
        <x:f>IF(A129="","",IF(AND('Metrics'!$C$6&lt;&gt;"",C129='Metrics'!$C$6,ISNUMBER(D129),ISNUMBER('Metrics'!$C$7),ISNUMBER('Metrics'!$C$8),D129&gt;='Metrics'!$C$7,D129&lt;='Metrics'!$C$8),1,0))</x:f>
      </x:c>
      <x:c r="W129" s="14" t="str">
        <x:f>IF(A129="","",IF(AND(V129=1,ISNUMBER(G129),G129&lt;='Metrics'!$C$9,ISNUMBER(H129),H129&lt;='Metrics'!$C$9),1,0))</x:f>
      </x:c>
      <x:c r="X129" s="14" t="str">
        <x:f>IF(A129="","",IF(COUNTIFS('Your interviews'!$B$8:$B$307,A129,'Your interviews'!$E$8:$E$307,"Completed",'Your interviews'!$D$8:$D$307,"&lt;="&amp;'Metrics'!$C$9)&gt;0,1,0))</x:f>
      </x:c>
      <x:c r="Y129" s="14" t="str">
        <x:f>IF(A129="","",IF(AND(AND('Metrics'!$C$6&lt;&gt;"",C129='Metrics'!$C$6,ISNUMBER('Metrics'!$C$9),ISNUMBER(D129),D129&lt;='Metrics'!$C$9,NOT(AND(ISNUMBER(S129),S129&lt;='Metrics'!$C$9,T129&lt;&gt;""))),OR(E129="",E129&gt;'Metrics'!$C$9)),1,0))</x:f>
      </x:c>
      <x:c r="Z129" s="14" t="str">
        <x:f>IF(A129="","",IF(AND(AND('Metrics'!$C$6&lt;&gt;"",C129='Metrics'!$C$6,ISNUMBER('Metrics'!$C$9),ISNUMBER(D129),D129&lt;='Metrics'!$C$9,NOT(AND(ISNUMBER(S129),S129&lt;='Metrics'!$C$9,T129&lt;&gt;""))),ISNUMBER(G129),G129&lt;='Metrics'!$C$9,OR(I129="",I129&gt;'Metrics'!$C$9)),1,0))</x:f>
      </x:c>
      <x:c r="AA129" s="14" t="str">
        <x:f>IF(A129="","",IF(AND(AND('Metrics'!$C$6&lt;&gt;"",C129='Metrics'!$C$6,ISNUMBER('Metrics'!$C$9),ISNUMBER(D129),D129&lt;='Metrics'!$C$9,NOT(AND(ISNUMBER(S129),S129&lt;='Metrics'!$C$9,T129&lt;&gt;""))),ISNUMBER(I129),I129&lt;='Metrics'!$C$9,OR(J129="",J129&gt;'Metrics'!$C$9)),1,0))</x:f>
      </x:c>
      <x:c r="AB129" s="14" t="str">
        <x:f>IF(A129="","",IF(AND(AND('Metrics'!$C$6&lt;&gt;"",C129='Metrics'!$C$6,ISNUMBER('Metrics'!$C$9),ISNUMBER(D129),D129&lt;='Metrics'!$C$9,NOT(AND(ISNUMBER(S129),S129&lt;='Metrics'!$C$9,T129&lt;&gt;""))),ISNUMBER(J129),J129&lt;='Metrics'!$C$9,OR(L129="",L129&gt;'Metrics'!$C$9)),1,0))</x:f>
      </x:c>
      <x:c r="AC129" s="14" t="str">
        <x:f>IF(Y129=1,MAX(0,'Metrics'!$C$9-D129),"")</x:f>
      </x:c>
      <x:c r="AD129" s="14" t="str">
        <x:f>IF(AB129=1,MAX(0,'Metrics'!$C$9-J129),"")</x:f>
      </x:c>
      <x:c r="AE129" s="14" t="str">
        <x:f>IF(A129="","",IF(OR(COUNTIF($A$8:$A$207,A129)&gt;1,B129="",C129="",NOT(ISNUMBER(D129)),AND(E129&lt;&gt;"",NOT(ISNUMBER(F129))),AND(G129&lt;&gt;"",OR(E129="",NOT(ISNUMBER(H129)))),AND(J129&lt;&gt;"",I129=""),AND(L129&lt;&gt;"",OR(J129="",NOT(ISNUMBER(M129)))),AND(S129&lt;&gt;"",OR(T129="",NOT(ISNUMBER(U129)))),AND(P129&lt;&gt;"",O129=""),AND(OR(P129="Accepted",P129="Declined"),Q129=""),AND(R129&lt;&gt;"",P129&lt;&gt;"Accepted"),AND(ISNUMBER(F129),F129&lt;0),AND(ISNUMBER(M129),M129&lt;0),AND(ISNUMBER(U129),U129&lt;0),AND(D129&lt;&gt;"",NOT(ISNUMBER(D129))),AND(E129&lt;&gt;"",NOT(ISNUMBER(E129))),AND(G129&lt;&gt;"",NOT(ISNUMBER(G129))),AND(H129&lt;&gt;"",NOT(ISNUMBER(H129))),AND(I129&lt;&gt;"",NOT(ISNUMBER(I129))),AND(J129&lt;&gt;"",NOT(ISNUMBER(J129))),AND(L129&lt;&gt;"",NOT(ISNUMBER(L129))),AND(N129&lt;&gt;"",NOT(ISNUMBER(N129))),AND(O129&lt;&gt;"",NOT(ISNUMBER(O129))),AND(Q129&lt;&gt;"",NOT(ISNUMBER(Q129))),AND(R129&lt;&gt;"",NOT(ISNUMBER(R129))),AND(S129&lt;&gt;"",NOT(ISNUMBER(S129))),AND(ISNUMBER(E129),ISNUMBER(D129),E129&lt;D129),AND(ISNUMBER(G129),ISNUMBER(E129),G129&lt;E129),AND(ISNUMBER(H129),ISNUMBER(G129),H129&lt;G129),AND(ISNUMBER(I129),ISNUMBER(G129),I129&lt;G129),AND(ISNUMBER(J129),ISNUMBER(I129),J129&lt;I129),AND(ISNUMBER(L129),ISNUMBER(J129),L129&lt;J129),AND(ISNUMBER(Q129),ISNUMBER(O129),Q129&lt;O129),AND(ISNUMBER(R129),ISNUMBER(Q129),R129&lt;Q129)),1,0))</x:f>
      </x:c>
      <x:c r="AF129" s="14" t="str">
        <x:f>IF(A129="","",IF(AND(ISNUMBER(S129),S129&lt;='Metrics'!$C$9,T129&lt;&gt;""),1,0))</x:f>
      </x:c>
    </x:row>
    <x:row r="130" ht="24" customHeight="1">
      <x:c r="A130" s="10"/>
      <x:c r="B130" s="10"/>
      <x:c r="C130" s="10"/>
      <x:c r="D130" s="12"/>
      <x:c r="E130" s="12"/>
      <x:c r="F130" s="13"/>
      <x:c r="G130" s="12"/>
      <x:c r="H130" s="12"/>
      <x:c r="I130" s="12"/>
      <x:c r="J130" s="12"/>
      <x:c r="K130" s="13"/>
      <x:c r="L130" s="12"/>
      <x:c r="M130" s="13"/>
      <x:c r="N130" s="12"/>
      <x:c r="O130" s="12"/>
      <x:c r="P130" s="10"/>
      <x:c r="Q130" s="12"/>
      <x:c r="R130" s="12"/>
      <x:c r="S130" s="12"/>
      <x:c r="T130" s="10"/>
      <x:c r="U130" s="13"/>
      <x:c r="V130" s="14" t="str">
        <x:f>IF(A130="","",IF(AND('Metrics'!$C$6&lt;&gt;"",C130='Metrics'!$C$6,ISNUMBER(D130),ISNUMBER('Metrics'!$C$7),ISNUMBER('Metrics'!$C$8),D130&gt;='Metrics'!$C$7,D130&lt;='Metrics'!$C$8),1,0))</x:f>
      </x:c>
      <x:c r="W130" s="14" t="str">
        <x:f>IF(A130="","",IF(AND(V130=1,ISNUMBER(G130),G130&lt;='Metrics'!$C$9,ISNUMBER(H130),H130&lt;='Metrics'!$C$9),1,0))</x:f>
      </x:c>
      <x:c r="X130" s="14" t="str">
        <x:f>IF(A130="","",IF(COUNTIFS('Your interviews'!$B$8:$B$307,A130,'Your interviews'!$E$8:$E$307,"Completed",'Your interviews'!$D$8:$D$307,"&lt;="&amp;'Metrics'!$C$9)&gt;0,1,0))</x:f>
      </x:c>
      <x:c r="Y130" s="14" t="str">
        <x:f>IF(A130="","",IF(AND(AND('Metrics'!$C$6&lt;&gt;"",C130='Metrics'!$C$6,ISNUMBER('Metrics'!$C$9),ISNUMBER(D130),D130&lt;='Metrics'!$C$9,NOT(AND(ISNUMBER(S130),S130&lt;='Metrics'!$C$9,T130&lt;&gt;""))),OR(E130="",E130&gt;'Metrics'!$C$9)),1,0))</x:f>
      </x:c>
      <x:c r="Z130" s="14" t="str">
        <x:f>IF(A130="","",IF(AND(AND('Metrics'!$C$6&lt;&gt;"",C130='Metrics'!$C$6,ISNUMBER('Metrics'!$C$9),ISNUMBER(D130),D130&lt;='Metrics'!$C$9,NOT(AND(ISNUMBER(S130),S130&lt;='Metrics'!$C$9,T130&lt;&gt;""))),ISNUMBER(G130),G130&lt;='Metrics'!$C$9,OR(I130="",I130&gt;'Metrics'!$C$9)),1,0))</x:f>
      </x:c>
      <x:c r="AA130" s="14" t="str">
        <x:f>IF(A130="","",IF(AND(AND('Metrics'!$C$6&lt;&gt;"",C130='Metrics'!$C$6,ISNUMBER('Metrics'!$C$9),ISNUMBER(D130),D130&lt;='Metrics'!$C$9,NOT(AND(ISNUMBER(S130),S130&lt;='Metrics'!$C$9,T130&lt;&gt;""))),ISNUMBER(I130),I130&lt;='Metrics'!$C$9,OR(J130="",J130&gt;'Metrics'!$C$9)),1,0))</x:f>
      </x:c>
      <x:c r="AB130" s="14" t="str">
        <x:f>IF(A130="","",IF(AND(AND('Metrics'!$C$6&lt;&gt;"",C130='Metrics'!$C$6,ISNUMBER('Metrics'!$C$9),ISNUMBER(D130),D130&lt;='Metrics'!$C$9,NOT(AND(ISNUMBER(S130),S130&lt;='Metrics'!$C$9,T130&lt;&gt;""))),ISNUMBER(J130),J130&lt;='Metrics'!$C$9,OR(L130="",L130&gt;'Metrics'!$C$9)),1,0))</x:f>
      </x:c>
      <x:c r="AC130" s="14" t="str">
        <x:f>IF(Y130=1,MAX(0,'Metrics'!$C$9-D130),"")</x:f>
      </x:c>
      <x:c r="AD130" s="14" t="str">
        <x:f>IF(AB130=1,MAX(0,'Metrics'!$C$9-J130),"")</x:f>
      </x:c>
      <x:c r="AE130" s="14" t="str">
        <x:f>IF(A130="","",IF(OR(COUNTIF($A$8:$A$207,A130)&gt;1,B130="",C130="",NOT(ISNUMBER(D130)),AND(E130&lt;&gt;"",NOT(ISNUMBER(F130))),AND(G130&lt;&gt;"",OR(E130="",NOT(ISNUMBER(H130)))),AND(J130&lt;&gt;"",I130=""),AND(L130&lt;&gt;"",OR(J130="",NOT(ISNUMBER(M130)))),AND(S130&lt;&gt;"",OR(T130="",NOT(ISNUMBER(U130)))),AND(P130&lt;&gt;"",O130=""),AND(OR(P130="Accepted",P130="Declined"),Q130=""),AND(R130&lt;&gt;"",P130&lt;&gt;"Accepted"),AND(ISNUMBER(F130),F130&lt;0),AND(ISNUMBER(M130),M130&lt;0),AND(ISNUMBER(U130),U130&lt;0),AND(D130&lt;&gt;"",NOT(ISNUMBER(D130))),AND(E130&lt;&gt;"",NOT(ISNUMBER(E130))),AND(G130&lt;&gt;"",NOT(ISNUMBER(G130))),AND(H130&lt;&gt;"",NOT(ISNUMBER(H130))),AND(I130&lt;&gt;"",NOT(ISNUMBER(I130))),AND(J130&lt;&gt;"",NOT(ISNUMBER(J130))),AND(L130&lt;&gt;"",NOT(ISNUMBER(L130))),AND(N130&lt;&gt;"",NOT(ISNUMBER(N130))),AND(O130&lt;&gt;"",NOT(ISNUMBER(O130))),AND(Q130&lt;&gt;"",NOT(ISNUMBER(Q130))),AND(R130&lt;&gt;"",NOT(ISNUMBER(R130))),AND(S130&lt;&gt;"",NOT(ISNUMBER(S130))),AND(ISNUMBER(E130),ISNUMBER(D130),E130&lt;D130),AND(ISNUMBER(G130),ISNUMBER(E130),G130&lt;E130),AND(ISNUMBER(H130),ISNUMBER(G130),H130&lt;G130),AND(ISNUMBER(I130),ISNUMBER(G130),I130&lt;G130),AND(ISNUMBER(J130),ISNUMBER(I130),J130&lt;I130),AND(ISNUMBER(L130),ISNUMBER(J130),L130&lt;J130),AND(ISNUMBER(Q130),ISNUMBER(O130),Q130&lt;O130),AND(ISNUMBER(R130),ISNUMBER(Q130),R130&lt;Q130)),1,0))</x:f>
      </x:c>
      <x:c r="AF130" s="14" t="str">
        <x:f>IF(A130="","",IF(AND(ISNUMBER(S130),S130&lt;='Metrics'!$C$9,T130&lt;&gt;""),1,0))</x:f>
      </x:c>
    </x:row>
    <x:row r="131" ht="24" customHeight="1">
      <x:c r="A131" s="10"/>
      <x:c r="B131" s="10"/>
      <x:c r="C131" s="10"/>
      <x:c r="D131" s="12"/>
      <x:c r="E131" s="12"/>
      <x:c r="F131" s="13"/>
      <x:c r="G131" s="12"/>
      <x:c r="H131" s="12"/>
      <x:c r="I131" s="12"/>
      <x:c r="J131" s="12"/>
      <x:c r="K131" s="13"/>
      <x:c r="L131" s="12"/>
      <x:c r="M131" s="13"/>
      <x:c r="N131" s="12"/>
      <x:c r="O131" s="12"/>
      <x:c r="P131" s="10"/>
      <x:c r="Q131" s="12"/>
      <x:c r="R131" s="12"/>
      <x:c r="S131" s="12"/>
      <x:c r="T131" s="10"/>
      <x:c r="U131" s="13"/>
      <x:c r="V131" s="14" t="str">
        <x:f>IF(A131="","",IF(AND('Metrics'!$C$6&lt;&gt;"",C131='Metrics'!$C$6,ISNUMBER(D131),ISNUMBER('Metrics'!$C$7),ISNUMBER('Metrics'!$C$8),D131&gt;='Metrics'!$C$7,D131&lt;='Metrics'!$C$8),1,0))</x:f>
      </x:c>
      <x:c r="W131" s="14" t="str">
        <x:f>IF(A131="","",IF(AND(V131=1,ISNUMBER(G131),G131&lt;='Metrics'!$C$9,ISNUMBER(H131),H131&lt;='Metrics'!$C$9),1,0))</x:f>
      </x:c>
      <x:c r="X131" s="14" t="str">
        <x:f>IF(A131="","",IF(COUNTIFS('Your interviews'!$B$8:$B$307,A131,'Your interviews'!$E$8:$E$307,"Completed",'Your interviews'!$D$8:$D$307,"&lt;="&amp;'Metrics'!$C$9)&gt;0,1,0))</x:f>
      </x:c>
      <x:c r="Y131" s="14" t="str">
        <x:f>IF(A131="","",IF(AND(AND('Metrics'!$C$6&lt;&gt;"",C131='Metrics'!$C$6,ISNUMBER('Metrics'!$C$9),ISNUMBER(D131),D131&lt;='Metrics'!$C$9,NOT(AND(ISNUMBER(S131),S131&lt;='Metrics'!$C$9,T131&lt;&gt;""))),OR(E131="",E131&gt;'Metrics'!$C$9)),1,0))</x:f>
      </x:c>
      <x:c r="Z131" s="14" t="str">
        <x:f>IF(A131="","",IF(AND(AND('Metrics'!$C$6&lt;&gt;"",C131='Metrics'!$C$6,ISNUMBER('Metrics'!$C$9),ISNUMBER(D131),D131&lt;='Metrics'!$C$9,NOT(AND(ISNUMBER(S131),S131&lt;='Metrics'!$C$9,T131&lt;&gt;""))),ISNUMBER(G131),G131&lt;='Metrics'!$C$9,OR(I131="",I131&gt;'Metrics'!$C$9)),1,0))</x:f>
      </x:c>
      <x:c r="AA131" s="14" t="str">
        <x:f>IF(A131="","",IF(AND(AND('Metrics'!$C$6&lt;&gt;"",C131='Metrics'!$C$6,ISNUMBER('Metrics'!$C$9),ISNUMBER(D131),D131&lt;='Metrics'!$C$9,NOT(AND(ISNUMBER(S131),S131&lt;='Metrics'!$C$9,T131&lt;&gt;""))),ISNUMBER(I131),I131&lt;='Metrics'!$C$9,OR(J131="",J131&gt;'Metrics'!$C$9)),1,0))</x:f>
      </x:c>
      <x:c r="AB131" s="14" t="str">
        <x:f>IF(A131="","",IF(AND(AND('Metrics'!$C$6&lt;&gt;"",C131='Metrics'!$C$6,ISNUMBER('Metrics'!$C$9),ISNUMBER(D131),D131&lt;='Metrics'!$C$9,NOT(AND(ISNUMBER(S131),S131&lt;='Metrics'!$C$9,T131&lt;&gt;""))),ISNUMBER(J131),J131&lt;='Metrics'!$C$9,OR(L131="",L131&gt;'Metrics'!$C$9)),1,0))</x:f>
      </x:c>
      <x:c r="AC131" s="14" t="str">
        <x:f>IF(Y131=1,MAX(0,'Metrics'!$C$9-D131),"")</x:f>
      </x:c>
      <x:c r="AD131" s="14" t="str">
        <x:f>IF(AB131=1,MAX(0,'Metrics'!$C$9-J131),"")</x:f>
      </x:c>
      <x:c r="AE131" s="14" t="str">
        <x:f>IF(A131="","",IF(OR(COUNTIF($A$8:$A$207,A131)&gt;1,B131="",C131="",NOT(ISNUMBER(D131)),AND(E131&lt;&gt;"",NOT(ISNUMBER(F131))),AND(G131&lt;&gt;"",OR(E131="",NOT(ISNUMBER(H131)))),AND(J131&lt;&gt;"",I131=""),AND(L131&lt;&gt;"",OR(J131="",NOT(ISNUMBER(M131)))),AND(S131&lt;&gt;"",OR(T131="",NOT(ISNUMBER(U131)))),AND(P131&lt;&gt;"",O131=""),AND(OR(P131="Accepted",P131="Declined"),Q131=""),AND(R131&lt;&gt;"",P131&lt;&gt;"Accepted"),AND(ISNUMBER(F131),F131&lt;0),AND(ISNUMBER(M131),M131&lt;0),AND(ISNUMBER(U131),U131&lt;0),AND(D131&lt;&gt;"",NOT(ISNUMBER(D131))),AND(E131&lt;&gt;"",NOT(ISNUMBER(E131))),AND(G131&lt;&gt;"",NOT(ISNUMBER(G131))),AND(H131&lt;&gt;"",NOT(ISNUMBER(H131))),AND(I131&lt;&gt;"",NOT(ISNUMBER(I131))),AND(J131&lt;&gt;"",NOT(ISNUMBER(J131))),AND(L131&lt;&gt;"",NOT(ISNUMBER(L131))),AND(N131&lt;&gt;"",NOT(ISNUMBER(N131))),AND(O131&lt;&gt;"",NOT(ISNUMBER(O131))),AND(Q131&lt;&gt;"",NOT(ISNUMBER(Q131))),AND(R131&lt;&gt;"",NOT(ISNUMBER(R131))),AND(S131&lt;&gt;"",NOT(ISNUMBER(S131))),AND(ISNUMBER(E131),ISNUMBER(D131),E131&lt;D131),AND(ISNUMBER(G131),ISNUMBER(E131),G131&lt;E131),AND(ISNUMBER(H131),ISNUMBER(G131),H131&lt;G131),AND(ISNUMBER(I131),ISNUMBER(G131),I131&lt;G131),AND(ISNUMBER(J131),ISNUMBER(I131),J131&lt;I131),AND(ISNUMBER(L131),ISNUMBER(J131),L131&lt;J131),AND(ISNUMBER(Q131),ISNUMBER(O131),Q131&lt;O131),AND(ISNUMBER(R131),ISNUMBER(Q131),R131&lt;Q131)),1,0))</x:f>
      </x:c>
      <x:c r="AF131" s="14" t="str">
        <x:f>IF(A131="","",IF(AND(ISNUMBER(S131),S131&lt;='Metrics'!$C$9,T131&lt;&gt;""),1,0))</x:f>
      </x:c>
    </x:row>
    <x:row r="132" ht="24" customHeight="1">
      <x:c r="A132" s="10"/>
      <x:c r="B132" s="10"/>
      <x:c r="C132" s="10"/>
      <x:c r="D132" s="12"/>
      <x:c r="E132" s="12"/>
      <x:c r="F132" s="13"/>
      <x:c r="G132" s="12"/>
      <x:c r="H132" s="12"/>
      <x:c r="I132" s="12"/>
      <x:c r="J132" s="12"/>
      <x:c r="K132" s="13"/>
      <x:c r="L132" s="12"/>
      <x:c r="M132" s="13"/>
      <x:c r="N132" s="12"/>
      <x:c r="O132" s="12"/>
      <x:c r="P132" s="10"/>
      <x:c r="Q132" s="12"/>
      <x:c r="R132" s="12"/>
      <x:c r="S132" s="12"/>
      <x:c r="T132" s="10"/>
      <x:c r="U132" s="13"/>
      <x:c r="V132" s="14" t="str">
        <x:f>IF(A132="","",IF(AND('Metrics'!$C$6&lt;&gt;"",C132='Metrics'!$C$6,ISNUMBER(D132),ISNUMBER('Metrics'!$C$7),ISNUMBER('Metrics'!$C$8),D132&gt;='Metrics'!$C$7,D132&lt;='Metrics'!$C$8),1,0))</x:f>
      </x:c>
      <x:c r="W132" s="14" t="str">
        <x:f>IF(A132="","",IF(AND(V132=1,ISNUMBER(G132),G132&lt;='Metrics'!$C$9,ISNUMBER(H132),H132&lt;='Metrics'!$C$9),1,0))</x:f>
      </x:c>
      <x:c r="X132" s="14" t="str">
        <x:f>IF(A132="","",IF(COUNTIFS('Your interviews'!$B$8:$B$307,A132,'Your interviews'!$E$8:$E$307,"Completed",'Your interviews'!$D$8:$D$307,"&lt;="&amp;'Metrics'!$C$9)&gt;0,1,0))</x:f>
      </x:c>
      <x:c r="Y132" s="14" t="str">
        <x:f>IF(A132="","",IF(AND(AND('Metrics'!$C$6&lt;&gt;"",C132='Metrics'!$C$6,ISNUMBER('Metrics'!$C$9),ISNUMBER(D132),D132&lt;='Metrics'!$C$9,NOT(AND(ISNUMBER(S132),S132&lt;='Metrics'!$C$9,T132&lt;&gt;""))),OR(E132="",E132&gt;'Metrics'!$C$9)),1,0))</x:f>
      </x:c>
      <x:c r="Z132" s="14" t="str">
        <x:f>IF(A132="","",IF(AND(AND('Metrics'!$C$6&lt;&gt;"",C132='Metrics'!$C$6,ISNUMBER('Metrics'!$C$9),ISNUMBER(D132),D132&lt;='Metrics'!$C$9,NOT(AND(ISNUMBER(S132),S132&lt;='Metrics'!$C$9,T132&lt;&gt;""))),ISNUMBER(G132),G132&lt;='Metrics'!$C$9,OR(I132="",I132&gt;'Metrics'!$C$9)),1,0))</x:f>
      </x:c>
      <x:c r="AA132" s="14" t="str">
        <x:f>IF(A132="","",IF(AND(AND('Metrics'!$C$6&lt;&gt;"",C132='Metrics'!$C$6,ISNUMBER('Metrics'!$C$9),ISNUMBER(D132),D132&lt;='Metrics'!$C$9,NOT(AND(ISNUMBER(S132),S132&lt;='Metrics'!$C$9,T132&lt;&gt;""))),ISNUMBER(I132),I132&lt;='Metrics'!$C$9,OR(J132="",J132&gt;'Metrics'!$C$9)),1,0))</x:f>
      </x:c>
      <x:c r="AB132" s="14" t="str">
        <x:f>IF(A132="","",IF(AND(AND('Metrics'!$C$6&lt;&gt;"",C132='Metrics'!$C$6,ISNUMBER('Metrics'!$C$9),ISNUMBER(D132),D132&lt;='Metrics'!$C$9,NOT(AND(ISNUMBER(S132),S132&lt;='Metrics'!$C$9,T132&lt;&gt;""))),ISNUMBER(J132),J132&lt;='Metrics'!$C$9,OR(L132="",L132&gt;'Metrics'!$C$9)),1,0))</x:f>
      </x:c>
      <x:c r="AC132" s="14" t="str">
        <x:f>IF(Y132=1,MAX(0,'Metrics'!$C$9-D132),"")</x:f>
      </x:c>
      <x:c r="AD132" s="14" t="str">
        <x:f>IF(AB132=1,MAX(0,'Metrics'!$C$9-J132),"")</x:f>
      </x:c>
      <x:c r="AE132" s="14" t="str">
        <x:f>IF(A132="","",IF(OR(COUNTIF($A$8:$A$207,A132)&gt;1,B132="",C132="",NOT(ISNUMBER(D132)),AND(E132&lt;&gt;"",NOT(ISNUMBER(F132))),AND(G132&lt;&gt;"",OR(E132="",NOT(ISNUMBER(H132)))),AND(J132&lt;&gt;"",I132=""),AND(L132&lt;&gt;"",OR(J132="",NOT(ISNUMBER(M132)))),AND(S132&lt;&gt;"",OR(T132="",NOT(ISNUMBER(U132)))),AND(P132&lt;&gt;"",O132=""),AND(OR(P132="Accepted",P132="Declined"),Q132=""),AND(R132&lt;&gt;"",P132&lt;&gt;"Accepted"),AND(ISNUMBER(F132),F132&lt;0),AND(ISNUMBER(M132),M132&lt;0),AND(ISNUMBER(U132),U132&lt;0),AND(D132&lt;&gt;"",NOT(ISNUMBER(D132))),AND(E132&lt;&gt;"",NOT(ISNUMBER(E132))),AND(G132&lt;&gt;"",NOT(ISNUMBER(G132))),AND(H132&lt;&gt;"",NOT(ISNUMBER(H132))),AND(I132&lt;&gt;"",NOT(ISNUMBER(I132))),AND(J132&lt;&gt;"",NOT(ISNUMBER(J132))),AND(L132&lt;&gt;"",NOT(ISNUMBER(L132))),AND(N132&lt;&gt;"",NOT(ISNUMBER(N132))),AND(O132&lt;&gt;"",NOT(ISNUMBER(O132))),AND(Q132&lt;&gt;"",NOT(ISNUMBER(Q132))),AND(R132&lt;&gt;"",NOT(ISNUMBER(R132))),AND(S132&lt;&gt;"",NOT(ISNUMBER(S132))),AND(ISNUMBER(E132),ISNUMBER(D132),E132&lt;D132),AND(ISNUMBER(G132),ISNUMBER(E132),G132&lt;E132),AND(ISNUMBER(H132),ISNUMBER(G132),H132&lt;G132),AND(ISNUMBER(I132),ISNUMBER(G132),I132&lt;G132),AND(ISNUMBER(J132),ISNUMBER(I132),J132&lt;I132),AND(ISNUMBER(L132),ISNUMBER(J132),L132&lt;J132),AND(ISNUMBER(Q132),ISNUMBER(O132),Q132&lt;O132),AND(ISNUMBER(R132),ISNUMBER(Q132),R132&lt;Q132)),1,0))</x:f>
      </x:c>
      <x:c r="AF132" s="14" t="str">
        <x:f>IF(A132="","",IF(AND(ISNUMBER(S132),S132&lt;='Metrics'!$C$9,T132&lt;&gt;""),1,0))</x:f>
      </x:c>
    </x:row>
    <x:row r="133" ht="24" customHeight="1">
      <x:c r="A133" s="10"/>
      <x:c r="B133" s="10"/>
      <x:c r="C133" s="10"/>
      <x:c r="D133" s="12"/>
      <x:c r="E133" s="12"/>
      <x:c r="F133" s="13"/>
      <x:c r="G133" s="12"/>
      <x:c r="H133" s="12"/>
      <x:c r="I133" s="12"/>
      <x:c r="J133" s="12"/>
      <x:c r="K133" s="13"/>
      <x:c r="L133" s="12"/>
      <x:c r="M133" s="13"/>
      <x:c r="N133" s="12"/>
      <x:c r="O133" s="12"/>
      <x:c r="P133" s="10"/>
      <x:c r="Q133" s="12"/>
      <x:c r="R133" s="12"/>
      <x:c r="S133" s="12"/>
      <x:c r="T133" s="10"/>
      <x:c r="U133" s="13"/>
      <x:c r="V133" s="14" t="str">
        <x:f>IF(A133="","",IF(AND('Metrics'!$C$6&lt;&gt;"",C133='Metrics'!$C$6,ISNUMBER(D133),ISNUMBER('Metrics'!$C$7),ISNUMBER('Metrics'!$C$8),D133&gt;='Metrics'!$C$7,D133&lt;='Metrics'!$C$8),1,0))</x:f>
      </x:c>
      <x:c r="W133" s="14" t="str">
        <x:f>IF(A133="","",IF(AND(V133=1,ISNUMBER(G133),G133&lt;='Metrics'!$C$9,ISNUMBER(H133),H133&lt;='Metrics'!$C$9),1,0))</x:f>
      </x:c>
      <x:c r="X133" s="14" t="str">
        <x:f>IF(A133="","",IF(COUNTIFS('Your interviews'!$B$8:$B$307,A133,'Your interviews'!$E$8:$E$307,"Completed",'Your interviews'!$D$8:$D$307,"&lt;="&amp;'Metrics'!$C$9)&gt;0,1,0))</x:f>
      </x:c>
      <x:c r="Y133" s="14" t="str">
        <x:f>IF(A133="","",IF(AND(AND('Metrics'!$C$6&lt;&gt;"",C133='Metrics'!$C$6,ISNUMBER('Metrics'!$C$9),ISNUMBER(D133),D133&lt;='Metrics'!$C$9,NOT(AND(ISNUMBER(S133),S133&lt;='Metrics'!$C$9,T133&lt;&gt;""))),OR(E133="",E133&gt;'Metrics'!$C$9)),1,0))</x:f>
      </x:c>
      <x:c r="Z133" s="14" t="str">
        <x:f>IF(A133="","",IF(AND(AND('Metrics'!$C$6&lt;&gt;"",C133='Metrics'!$C$6,ISNUMBER('Metrics'!$C$9),ISNUMBER(D133),D133&lt;='Metrics'!$C$9,NOT(AND(ISNUMBER(S133),S133&lt;='Metrics'!$C$9,T133&lt;&gt;""))),ISNUMBER(G133),G133&lt;='Metrics'!$C$9,OR(I133="",I133&gt;'Metrics'!$C$9)),1,0))</x:f>
      </x:c>
      <x:c r="AA133" s="14" t="str">
        <x:f>IF(A133="","",IF(AND(AND('Metrics'!$C$6&lt;&gt;"",C133='Metrics'!$C$6,ISNUMBER('Metrics'!$C$9),ISNUMBER(D133),D133&lt;='Metrics'!$C$9,NOT(AND(ISNUMBER(S133),S133&lt;='Metrics'!$C$9,T133&lt;&gt;""))),ISNUMBER(I133),I133&lt;='Metrics'!$C$9,OR(J133="",J133&gt;'Metrics'!$C$9)),1,0))</x:f>
      </x:c>
      <x:c r="AB133" s="14" t="str">
        <x:f>IF(A133="","",IF(AND(AND('Metrics'!$C$6&lt;&gt;"",C133='Metrics'!$C$6,ISNUMBER('Metrics'!$C$9),ISNUMBER(D133),D133&lt;='Metrics'!$C$9,NOT(AND(ISNUMBER(S133),S133&lt;='Metrics'!$C$9,T133&lt;&gt;""))),ISNUMBER(J133),J133&lt;='Metrics'!$C$9,OR(L133="",L133&gt;'Metrics'!$C$9)),1,0))</x:f>
      </x:c>
      <x:c r="AC133" s="14" t="str">
        <x:f>IF(Y133=1,MAX(0,'Metrics'!$C$9-D133),"")</x:f>
      </x:c>
      <x:c r="AD133" s="14" t="str">
        <x:f>IF(AB133=1,MAX(0,'Metrics'!$C$9-J133),"")</x:f>
      </x:c>
      <x:c r="AE133" s="14" t="str">
        <x:f>IF(A133="","",IF(OR(COUNTIF($A$8:$A$207,A133)&gt;1,B133="",C133="",NOT(ISNUMBER(D133)),AND(E133&lt;&gt;"",NOT(ISNUMBER(F133))),AND(G133&lt;&gt;"",OR(E133="",NOT(ISNUMBER(H133)))),AND(J133&lt;&gt;"",I133=""),AND(L133&lt;&gt;"",OR(J133="",NOT(ISNUMBER(M133)))),AND(S133&lt;&gt;"",OR(T133="",NOT(ISNUMBER(U133)))),AND(P133&lt;&gt;"",O133=""),AND(OR(P133="Accepted",P133="Declined"),Q133=""),AND(R133&lt;&gt;"",P133&lt;&gt;"Accepted"),AND(ISNUMBER(F133),F133&lt;0),AND(ISNUMBER(M133),M133&lt;0),AND(ISNUMBER(U133),U133&lt;0),AND(D133&lt;&gt;"",NOT(ISNUMBER(D133))),AND(E133&lt;&gt;"",NOT(ISNUMBER(E133))),AND(G133&lt;&gt;"",NOT(ISNUMBER(G133))),AND(H133&lt;&gt;"",NOT(ISNUMBER(H133))),AND(I133&lt;&gt;"",NOT(ISNUMBER(I133))),AND(J133&lt;&gt;"",NOT(ISNUMBER(J133))),AND(L133&lt;&gt;"",NOT(ISNUMBER(L133))),AND(N133&lt;&gt;"",NOT(ISNUMBER(N133))),AND(O133&lt;&gt;"",NOT(ISNUMBER(O133))),AND(Q133&lt;&gt;"",NOT(ISNUMBER(Q133))),AND(R133&lt;&gt;"",NOT(ISNUMBER(R133))),AND(S133&lt;&gt;"",NOT(ISNUMBER(S133))),AND(ISNUMBER(E133),ISNUMBER(D133),E133&lt;D133),AND(ISNUMBER(G133),ISNUMBER(E133),G133&lt;E133),AND(ISNUMBER(H133),ISNUMBER(G133),H133&lt;G133),AND(ISNUMBER(I133),ISNUMBER(G133),I133&lt;G133),AND(ISNUMBER(J133),ISNUMBER(I133),J133&lt;I133),AND(ISNUMBER(L133),ISNUMBER(J133),L133&lt;J133),AND(ISNUMBER(Q133),ISNUMBER(O133),Q133&lt;O133),AND(ISNUMBER(R133),ISNUMBER(Q133),R133&lt;Q133)),1,0))</x:f>
      </x:c>
      <x:c r="AF133" s="14" t="str">
        <x:f>IF(A133="","",IF(AND(ISNUMBER(S133),S133&lt;='Metrics'!$C$9,T133&lt;&gt;""),1,0))</x:f>
      </x:c>
    </x:row>
    <x:row r="134" ht="24" customHeight="1">
      <x:c r="A134" s="10"/>
      <x:c r="B134" s="10"/>
      <x:c r="C134" s="10"/>
      <x:c r="D134" s="12"/>
      <x:c r="E134" s="12"/>
      <x:c r="F134" s="13"/>
      <x:c r="G134" s="12"/>
      <x:c r="H134" s="12"/>
      <x:c r="I134" s="12"/>
      <x:c r="J134" s="12"/>
      <x:c r="K134" s="13"/>
      <x:c r="L134" s="12"/>
      <x:c r="M134" s="13"/>
      <x:c r="N134" s="12"/>
      <x:c r="O134" s="12"/>
      <x:c r="P134" s="10"/>
      <x:c r="Q134" s="12"/>
      <x:c r="R134" s="12"/>
      <x:c r="S134" s="12"/>
      <x:c r="T134" s="10"/>
      <x:c r="U134" s="13"/>
      <x:c r="V134" s="14" t="str">
        <x:f>IF(A134="","",IF(AND('Metrics'!$C$6&lt;&gt;"",C134='Metrics'!$C$6,ISNUMBER(D134),ISNUMBER('Metrics'!$C$7),ISNUMBER('Metrics'!$C$8),D134&gt;='Metrics'!$C$7,D134&lt;='Metrics'!$C$8),1,0))</x:f>
      </x:c>
      <x:c r="W134" s="14" t="str">
        <x:f>IF(A134="","",IF(AND(V134=1,ISNUMBER(G134),G134&lt;='Metrics'!$C$9,ISNUMBER(H134),H134&lt;='Metrics'!$C$9),1,0))</x:f>
      </x:c>
      <x:c r="X134" s="14" t="str">
        <x:f>IF(A134="","",IF(COUNTIFS('Your interviews'!$B$8:$B$307,A134,'Your interviews'!$E$8:$E$307,"Completed",'Your interviews'!$D$8:$D$307,"&lt;="&amp;'Metrics'!$C$9)&gt;0,1,0))</x:f>
      </x:c>
      <x:c r="Y134" s="14" t="str">
        <x:f>IF(A134="","",IF(AND(AND('Metrics'!$C$6&lt;&gt;"",C134='Metrics'!$C$6,ISNUMBER('Metrics'!$C$9),ISNUMBER(D134),D134&lt;='Metrics'!$C$9,NOT(AND(ISNUMBER(S134),S134&lt;='Metrics'!$C$9,T134&lt;&gt;""))),OR(E134="",E134&gt;'Metrics'!$C$9)),1,0))</x:f>
      </x:c>
      <x:c r="Z134" s="14" t="str">
        <x:f>IF(A134="","",IF(AND(AND('Metrics'!$C$6&lt;&gt;"",C134='Metrics'!$C$6,ISNUMBER('Metrics'!$C$9),ISNUMBER(D134),D134&lt;='Metrics'!$C$9,NOT(AND(ISNUMBER(S134),S134&lt;='Metrics'!$C$9,T134&lt;&gt;""))),ISNUMBER(G134),G134&lt;='Metrics'!$C$9,OR(I134="",I134&gt;'Metrics'!$C$9)),1,0))</x:f>
      </x:c>
      <x:c r="AA134" s="14" t="str">
        <x:f>IF(A134="","",IF(AND(AND('Metrics'!$C$6&lt;&gt;"",C134='Metrics'!$C$6,ISNUMBER('Metrics'!$C$9),ISNUMBER(D134),D134&lt;='Metrics'!$C$9,NOT(AND(ISNUMBER(S134),S134&lt;='Metrics'!$C$9,T134&lt;&gt;""))),ISNUMBER(I134),I134&lt;='Metrics'!$C$9,OR(J134="",J134&gt;'Metrics'!$C$9)),1,0))</x:f>
      </x:c>
      <x:c r="AB134" s="14" t="str">
        <x:f>IF(A134="","",IF(AND(AND('Metrics'!$C$6&lt;&gt;"",C134='Metrics'!$C$6,ISNUMBER('Metrics'!$C$9),ISNUMBER(D134),D134&lt;='Metrics'!$C$9,NOT(AND(ISNUMBER(S134),S134&lt;='Metrics'!$C$9,T134&lt;&gt;""))),ISNUMBER(J134),J134&lt;='Metrics'!$C$9,OR(L134="",L134&gt;'Metrics'!$C$9)),1,0))</x:f>
      </x:c>
      <x:c r="AC134" s="14" t="str">
        <x:f>IF(Y134=1,MAX(0,'Metrics'!$C$9-D134),"")</x:f>
      </x:c>
      <x:c r="AD134" s="14" t="str">
        <x:f>IF(AB134=1,MAX(0,'Metrics'!$C$9-J134),"")</x:f>
      </x:c>
      <x:c r="AE134" s="14" t="str">
        <x:f>IF(A134="","",IF(OR(COUNTIF($A$8:$A$207,A134)&gt;1,B134="",C134="",NOT(ISNUMBER(D134)),AND(E134&lt;&gt;"",NOT(ISNUMBER(F134))),AND(G134&lt;&gt;"",OR(E134="",NOT(ISNUMBER(H134)))),AND(J134&lt;&gt;"",I134=""),AND(L134&lt;&gt;"",OR(J134="",NOT(ISNUMBER(M134)))),AND(S134&lt;&gt;"",OR(T134="",NOT(ISNUMBER(U134)))),AND(P134&lt;&gt;"",O134=""),AND(OR(P134="Accepted",P134="Declined"),Q134=""),AND(R134&lt;&gt;"",P134&lt;&gt;"Accepted"),AND(ISNUMBER(F134),F134&lt;0),AND(ISNUMBER(M134),M134&lt;0),AND(ISNUMBER(U134),U134&lt;0),AND(D134&lt;&gt;"",NOT(ISNUMBER(D134))),AND(E134&lt;&gt;"",NOT(ISNUMBER(E134))),AND(G134&lt;&gt;"",NOT(ISNUMBER(G134))),AND(H134&lt;&gt;"",NOT(ISNUMBER(H134))),AND(I134&lt;&gt;"",NOT(ISNUMBER(I134))),AND(J134&lt;&gt;"",NOT(ISNUMBER(J134))),AND(L134&lt;&gt;"",NOT(ISNUMBER(L134))),AND(N134&lt;&gt;"",NOT(ISNUMBER(N134))),AND(O134&lt;&gt;"",NOT(ISNUMBER(O134))),AND(Q134&lt;&gt;"",NOT(ISNUMBER(Q134))),AND(R134&lt;&gt;"",NOT(ISNUMBER(R134))),AND(S134&lt;&gt;"",NOT(ISNUMBER(S134))),AND(ISNUMBER(E134),ISNUMBER(D134),E134&lt;D134),AND(ISNUMBER(G134),ISNUMBER(E134),G134&lt;E134),AND(ISNUMBER(H134),ISNUMBER(G134),H134&lt;G134),AND(ISNUMBER(I134),ISNUMBER(G134),I134&lt;G134),AND(ISNUMBER(J134),ISNUMBER(I134),J134&lt;I134),AND(ISNUMBER(L134),ISNUMBER(J134),L134&lt;J134),AND(ISNUMBER(Q134),ISNUMBER(O134),Q134&lt;O134),AND(ISNUMBER(R134),ISNUMBER(Q134),R134&lt;Q134)),1,0))</x:f>
      </x:c>
      <x:c r="AF134" s="14" t="str">
        <x:f>IF(A134="","",IF(AND(ISNUMBER(S134),S134&lt;='Metrics'!$C$9,T134&lt;&gt;""),1,0))</x:f>
      </x:c>
    </x:row>
    <x:row r="135" ht="24" customHeight="1">
      <x:c r="A135" s="10"/>
      <x:c r="B135" s="10"/>
      <x:c r="C135" s="10"/>
      <x:c r="D135" s="12"/>
      <x:c r="E135" s="12"/>
      <x:c r="F135" s="13"/>
      <x:c r="G135" s="12"/>
      <x:c r="H135" s="12"/>
      <x:c r="I135" s="12"/>
      <x:c r="J135" s="12"/>
      <x:c r="K135" s="13"/>
      <x:c r="L135" s="12"/>
      <x:c r="M135" s="13"/>
      <x:c r="N135" s="12"/>
      <x:c r="O135" s="12"/>
      <x:c r="P135" s="10"/>
      <x:c r="Q135" s="12"/>
      <x:c r="R135" s="12"/>
      <x:c r="S135" s="12"/>
      <x:c r="T135" s="10"/>
      <x:c r="U135" s="13"/>
      <x:c r="V135" s="14" t="str">
        <x:f>IF(A135="","",IF(AND('Metrics'!$C$6&lt;&gt;"",C135='Metrics'!$C$6,ISNUMBER(D135),ISNUMBER('Metrics'!$C$7),ISNUMBER('Metrics'!$C$8),D135&gt;='Metrics'!$C$7,D135&lt;='Metrics'!$C$8),1,0))</x:f>
      </x:c>
      <x:c r="W135" s="14" t="str">
        <x:f>IF(A135="","",IF(AND(V135=1,ISNUMBER(G135),G135&lt;='Metrics'!$C$9,ISNUMBER(H135),H135&lt;='Metrics'!$C$9),1,0))</x:f>
      </x:c>
      <x:c r="X135" s="14" t="str">
        <x:f>IF(A135="","",IF(COUNTIFS('Your interviews'!$B$8:$B$307,A135,'Your interviews'!$E$8:$E$307,"Completed",'Your interviews'!$D$8:$D$307,"&lt;="&amp;'Metrics'!$C$9)&gt;0,1,0))</x:f>
      </x:c>
      <x:c r="Y135" s="14" t="str">
        <x:f>IF(A135="","",IF(AND(AND('Metrics'!$C$6&lt;&gt;"",C135='Metrics'!$C$6,ISNUMBER('Metrics'!$C$9),ISNUMBER(D135),D135&lt;='Metrics'!$C$9,NOT(AND(ISNUMBER(S135),S135&lt;='Metrics'!$C$9,T135&lt;&gt;""))),OR(E135="",E135&gt;'Metrics'!$C$9)),1,0))</x:f>
      </x:c>
      <x:c r="Z135" s="14" t="str">
        <x:f>IF(A135="","",IF(AND(AND('Metrics'!$C$6&lt;&gt;"",C135='Metrics'!$C$6,ISNUMBER('Metrics'!$C$9),ISNUMBER(D135),D135&lt;='Metrics'!$C$9,NOT(AND(ISNUMBER(S135),S135&lt;='Metrics'!$C$9,T135&lt;&gt;""))),ISNUMBER(G135),G135&lt;='Metrics'!$C$9,OR(I135="",I135&gt;'Metrics'!$C$9)),1,0))</x:f>
      </x:c>
      <x:c r="AA135" s="14" t="str">
        <x:f>IF(A135="","",IF(AND(AND('Metrics'!$C$6&lt;&gt;"",C135='Metrics'!$C$6,ISNUMBER('Metrics'!$C$9),ISNUMBER(D135),D135&lt;='Metrics'!$C$9,NOT(AND(ISNUMBER(S135),S135&lt;='Metrics'!$C$9,T135&lt;&gt;""))),ISNUMBER(I135),I135&lt;='Metrics'!$C$9,OR(J135="",J135&gt;'Metrics'!$C$9)),1,0))</x:f>
      </x:c>
      <x:c r="AB135" s="14" t="str">
        <x:f>IF(A135="","",IF(AND(AND('Metrics'!$C$6&lt;&gt;"",C135='Metrics'!$C$6,ISNUMBER('Metrics'!$C$9),ISNUMBER(D135),D135&lt;='Metrics'!$C$9,NOT(AND(ISNUMBER(S135),S135&lt;='Metrics'!$C$9,T135&lt;&gt;""))),ISNUMBER(J135),J135&lt;='Metrics'!$C$9,OR(L135="",L135&gt;'Metrics'!$C$9)),1,0))</x:f>
      </x:c>
      <x:c r="AC135" s="14" t="str">
        <x:f>IF(Y135=1,MAX(0,'Metrics'!$C$9-D135),"")</x:f>
      </x:c>
      <x:c r="AD135" s="14" t="str">
        <x:f>IF(AB135=1,MAX(0,'Metrics'!$C$9-J135),"")</x:f>
      </x:c>
      <x:c r="AE135" s="14" t="str">
        <x:f>IF(A135="","",IF(OR(COUNTIF($A$8:$A$207,A135)&gt;1,B135="",C135="",NOT(ISNUMBER(D135)),AND(E135&lt;&gt;"",NOT(ISNUMBER(F135))),AND(G135&lt;&gt;"",OR(E135="",NOT(ISNUMBER(H135)))),AND(J135&lt;&gt;"",I135=""),AND(L135&lt;&gt;"",OR(J135="",NOT(ISNUMBER(M135)))),AND(S135&lt;&gt;"",OR(T135="",NOT(ISNUMBER(U135)))),AND(P135&lt;&gt;"",O135=""),AND(OR(P135="Accepted",P135="Declined"),Q135=""),AND(R135&lt;&gt;"",P135&lt;&gt;"Accepted"),AND(ISNUMBER(F135),F135&lt;0),AND(ISNUMBER(M135),M135&lt;0),AND(ISNUMBER(U135),U135&lt;0),AND(D135&lt;&gt;"",NOT(ISNUMBER(D135))),AND(E135&lt;&gt;"",NOT(ISNUMBER(E135))),AND(G135&lt;&gt;"",NOT(ISNUMBER(G135))),AND(H135&lt;&gt;"",NOT(ISNUMBER(H135))),AND(I135&lt;&gt;"",NOT(ISNUMBER(I135))),AND(J135&lt;&gt;"",NOT(ISNUMBER(J135))),AND(L135&lt;&gt;"",NOT(ISNUMBER(L135))),AND(N135&lt;&gt;"",NOT(ISNUMBER(N135))),AND(O135&lt;&gt;"",NOT(ISNUMBER(O135))),AND(Q135&lt;&gt;"",NOT(ISNUMBER(Q135))),AND(R135&lt;&gt;"",NOT(ISNUMBER(R135))),AND(S135&lt;&gt;"",NOT(ISNUMBER(S135))),AND(ISNUMBER(E135),ISNUMBER(D135),E135&lt;D135),AND(ISNUMBER(G135),ISNUMBER(E135),G135&lt;E135),AND(ISNUMBER(H135),ISNUMBER(G135),H135&lt;G135),AND(ISNUMBER(I135),ISNUMBER(G135),I135&lt;G135),AND(ISNUMBER(J135),ISNUMBER(I135),J135&lt;I135),AND(ISNUMBER(L135),ISNUMBER(J135),L135&lt;J135),AND(ISNUMBER(Q135),ISNUMBER(O135),Q135&lt;O135),AND(ISNUMBER(R135),ISNUMBER(Q135),R135&lt;Q135)),1,0))</x:f>
      </x:c>
      <x:c r="AF135" s="14" t="str">
        <x:f>IF(A135="","",IF(AND(ISNUMBER(S135),S135&lt;='Metrics'!$C$9,T135&lt;&gt;""),1,0))</x:f>
      </x:c>
    </x:row>
    <x:row r="136" ht="24" customHeight="1">
      <x:c r="A136" s="10"/>
      <x:c r="B136" s="10"/>
      <x:c r="C136" s="10"/>
      <x:c r="D136" s="12"/>
      <x:c r="E136" s="12"/>
      <x:c r="F136" s="13"/>
      <x:c r="G136" s="12"/>
      <x:c r="H136" s="12"/>
      <x:c r="I136" s="12"/>
      <x:c r="J136" s="12"/>
      <x:c r="K136" s="13"/>
      <x:c r="L136" s="12"/>
      <x:c r="M136" s="13"/>
      <x:c r="N136" s="12"/>
      <x:c r="O136" s="12"/>
      <x:c r="P136" s="10"/>
      <x:c r="Q136" s="12"/>
      <x:c r="R136" s="12"/>
      <x:c r="S136" s="12"/>
      <x:c r="T136" s="10"/>
      <x:c r="U136" s="13"/>
      <x:c r="V136" s="14" t="str">
        <x:f>IF(A136="","",IF(AND('Metrics'!$C$6&lt;&gt;"",C136='Metrics'!$C$6,ISNUMBER(D136),ISNUMBER('Metrics'!$C$7),ISNUMBER('Metrics'!$C$8),D136&gt;='Metrics'!$C$7,D136&lt;='Metrics'!$C$8),1,0))</x:f>
      </x:c>
      <x:c r="W136" s="14" t="str">
        <x:f>IF(A136="","",IF(AND(V136=1,ISNUMBER(G136),G136&lt;='Metrics'!$C$9,ISNUMBER(H136),H136&lt;='Metrics'!$C$9),1,0))</x:f>
      </x:c>
      <x:c r="X136" s="14" t="str">
        <x:f>IF(A136="","",IF(COUNTIFS('Your interviews'!$B$8:$B$307,A136,'Your interviews'!$E$8:$E$307,"Completed",'Your interviews'!$D$8:$D$307,"&lt;="&amp;'Metrics'!$C$9)&gt;0,1,0))</x:f>
      </x:c>
      <x:c r="Y136" s="14" t="str">
        <x:f>IF(A136="","",IF(AND(AND('Metrics'!$C$6&lt;&gt;"",C136='Metrics'!$C$6,ISNUMBER('Metrics'!$C$9),ISNUMBER(D136),D136&lt;='Metrics'!$C$9,NOT(AND(ISNUMBER(S136),S136&lt;='Metrics'!$C$9,T136&lt;&gt;""))),OR(E136="",E136&gt;'Metrics'!$C$9)),1,0))</x:f>
      </x:c>
      <x:c r="Z136" s="14" t="str">
        <x:f>IF(A136="","",IF(AND(AND('Metrics'!$C$6&lt;&gt;"",C136='Metrics'!$C$6,ISNUMBER('Metrics'!$C$9),ISNUMBER(D136),D136&lt;='Metrics'!$C$9,NOT(AND(ISNUMBER(S136),S136&lt;='Metrics'!$C$9,T136&lt;&gt;""))),ISNUMBER(G136),G136&lt;='Metrics'!$C$9,OR(I136="",I136&gt;'Metrics'!$C$9)),1,0))</x:f>
      </x:c>
      <x:c r="AA136" s="14" t="str">
        <x:f>IF(A136="","",IF(AND(AND('Metrics'!$C$6&lt;&gt;"",C136='Metrics'!$C$6,ISNUMBER('Metrics'!$C$9),ISNUMBER(D136),D136&lt;='Metrics'!$C$9,NOT(AND(ISNUMBER(S136),S136&lt;='Metrics'!$C$9,T136&lt;&gt;""))),ISNUMBER(I136),I136&lt;='Metrics'!$C$9,OR(J136="",J136&gt;'Metrics'!$C$9)),1,0))</x:f>
      </x:c>
      <x:c r="AB136" s="14" t="str">
        <x:f>IF(A136="","",IF(AND(AND('Metrics'!$C$6&lt;&gt;"",C136='Metrics'!$C$6,ISNUMBER('Metrics'!$C$9),ISNUMBER(D136),D136&lt;='Metrics'!$C$9,NOT(AND(ISNUMBER(S136),S136&lt;='Metrics'!$C$9,T136&lt;&gt;""))),ISNUMBER(J136),J136&lt;='Metrics'!$C$9,OR(L136="",L136&gt;'Metrics'!$C$9)),1,0))</x:f>
      </x:c>
      <x:c r="AC136" s="14" t="str">
        <x:f>IF(Y136=1,MAX(0,'Metrics'!$C$9-D136),"")</x:f>
      </x:c>
      <x:c r="AD136" s="14" t="str">
        <x:f>IF(AB136=1,MAX(0,'Metrics'!$C$9-J136),"")</x:f>
      </x:c>
      <x:c r="AE136" s="14" t="str">
        <x:f>IF(A136="","",IF(OR(COUNTIF($A$8:$A$207,A136)&gt;1,B136="",C136="",NOT(ISNUMBER(D136)),AND(E136&lt;&gt;"",NOT(ISNUMBER(F136))),AND(G136&lt;&gt;"",OR(E136="",NOT(ISNUMBER(H136)))),AND(J136&lt;&gt;"",I136=""),AND(L136&lt;&gt;"",OR(J136="",NOT(ISNUMBER(M136)))),AND(S136&lt;&gt;"",OR(T136="",NOT(ISNUMBER(U136)))),AND(P136&lt;&gt;"",O136=""),AND(OR(P136="Accepted",P136="Declined"),Q136=""),AND(R136&lt;&gt;"",P136&lt;&gt;"Accepted"),AND(ISNUMBER(F136),F136&lt;0),AND(ISNUMBER(M136),M136&lt;0),AND(ISNUMBER(U136),U136&lt;0),AND(D136&lt;&gt;"",NOT(ISNUMBER(D136))),AND(E136&lt;&gt;"",NOT(ISNUMBER(E136))),AND(G136&lt;&gt;"",NOT(ISNUMBER(G136))),AND(H136&lt;&gt;"",NOT(ISNUMBER(H136))),AND(I136&lt;&gt;"",NOT(ISNUMBER(I136))),AND(J136&lt;&gt;"",NOT(ISNUMBER(J136))),AND(L136&lt;&gt;"",NOT(ISNUMBER(L136))),AND(N136&lt;&gt;"",NOT(ISNUMBER(N136))),AND(O136&lt;&gt;"",NOT(ISNUMBER(O136))),AND(Q136&lt;&gt;"",NOT(ISNUMBER(Q136))),AND(R136&lt;&gt;"",NOT(ISNUMBER(R136))),AND(S136&lt;&gt;"",NOT(ISNUMBER(S136))),AND(ISNUMBER(E136),ISNUMBER(D136),E136&lt;D136),AND(ISNUMBER(G136),ISNUMBER(E136),G136&lt;E136),AND(ISNUMBER(H136),ISNUMBER(G136),H136&lt;G136),AND(ISNUMBER(I136),ISNUMBER(G136),I136&lt;G136),AND(ISNUMBER(J136),ISNUMBER(I136),J136&lt;I136),AND(ISNUMBER(L136),ISNUMBER(J136),L136&lt;J136),AND(ISNUMBER(Q136),ISNUMBER(O136),Q136&lt;O136),AND(ISNUMBER(R136),ISNUMBER(Q136),R136&lt;Q136)),1,0))</x:f>
      </x:c>
      <x:c r="AF136" s="14" t="str">
        <x:f>IF(A136="","",IF(AND(ISNUMBER(S136),S136&lt;='Metrics'!$C$9,T136&lt;&gt;""),1,0))</x:f>
      </x:c>
    </x:row>
    <x:row r="137" ht="24" customHeight="1">
      <x:c r="A137" s="10"/>
      <x:c r="B137" s="10"/>
      <x:c r="C137" s="10"/>
      <x:c r="D137" s="12"/>
      <x:c r="E137" s="12"/>
      <x:c r="F137" s="13"/>
      <x:c r="G137" s="12"/>
      <x:c r="H137" s="12"/>
      <x:c r="I137" s="12"/>
      <x:c r="J137" s="12"/>
      <x:c r="K137" s="13"/>
      <x:c r="L137" s="12"/>
      <x:c r="M137" s="13"/>
      <x:c r="N137" s="12"/>
      <x:c r="O137" s="12"/>
      <x:c r="P137" s="10"/>
      <x:c r="Q137" s="12"/>
      <x:c r="R137" s="12"/>
      <x:c r="S137" s="12"/>
      <x:c r="T137" s="10"/>
      <x:c r="U137" s="13"/>
      <x:c r="V137" s="14" t="str">
        <x:f>IF(A137="","",IF(AND('Metrics'!$C$6&lt;&gt;"",C137='Metrics'!$C$6,ISNUMBER(D137),ISNUMBER('Metrics'!$C$7),ISNUMBER('Metrics'!$C$8),D137&gt;='Metrics'!$C$7,D137&lt;='Metrics'!$C$8),1,0))</x:f>
      </x:c>
      <x:c r="W137" s="14" t="str">
        <x:f>IF(A137="","",IF(AND(V137=1,ISNUMBER(G137),G137&lt;='Metrics'!$C$9,ISNUMBER(H137),H137&lt;='Metrics'!$C$9),1,0))</x:f>
      </x:c>
      <x:c r="X137" s="14" t="str">
        <x:f>IF(A137="","",IF(COUNTIFS('Your interviews'!$B$8:$B$307,A137,'Your interviews'!$E$8:$E$307,"Completed",'Your interviews'!$D$8:$D$307,"&lt;="&amp;'Metrics'!$C$9)&gt;0,1,0))</x:f>
      </x:c>
      <x:c r="Y137" s="14" t="str">
        <x:f>IF(A137="","",IF(AND(AND('Metrics'!$C$6&lt;&gt;"",C137='Metrics'!$C$6,ISNUMBER('Metrics'!$C$9),ISNUMBER(D137),D137&lt;='Metrics'!$C$9,NOT(AND(ISNUMBER(S137),S137&lt;='Metrics'!$C$9,T137&lt;&gt;""))),OR(E137="",E137&gt;'Metrics'!$C$9)),1,0))</x:f>
      </x:c>
      <x:c r="Z137" s="14" t="str">
        <x:f>IF(A137="","",IF(AND(AND('Metrics'!$C$6&lt;&gt;"",C137='Metrics'!$C$6,ISNUMBER('Metrics'!$C$9),ISNUMBER(D137),D137&lt;='Metrics'!$C$9,NOT(AND(ISNUMBER(S137),S137&lt;='Metrics'!$C$9,T137&lt;&gt;""))),ISNUMBER(G137),G137&lt;='Metrics'!$C$9,OR(I137="",I137&gt;'Metrics'!$C$9)),1,0))</x:f>
      </x:c>
      <x:c r="AA137" s="14" t="str">
        <x:f>IF(A137="","",IF(AND(AND('Metrics'!$C$6&lt;&gt;"",C137='Metrics'!$C$6,ISNUMBER('Metrics'!$C$9),ISNUMBER(D137),D137&lt;='Metrics'!$C$9,NOT(AND(ISNUMBER(S137),S137&lt;='Metrics'!$C$9,T137&lt;&gt;""))),ISNUMBER(I137),I137&lt;='Metrics'!$C$9,OR(J137="",J137&gt;'Metrics'!$C$9)),1,0))</x:f>
      </x:c>
      <x:c r="AB137" s="14" t="str">
        <x:f>IF(A137="","",IF(AND(AND('Metrics'!$C$6&lt;&gt;"",C137='Metrics'!$C$6,ISNUMBER('Metrics'!$C$9),ISNUMBER(D137),D137&lt;='Metrics'!$C$9,NOT(AND(ISNUMBER(S137),S137&lt;='Metrics'!$C$9,T137&lt;&gt;""))),ISNUMBER(J137),J137&lt;='Metrics'!$C$9,OR(L137="",L137&gt;'Metrics'!$C$9)),1,0))</x:f>
      </x:c>
      <x:c r="AC137" s="14" t="str">
        <x:f>IF(Y137=1,MAX(0,'Metrics'!$C$9-D137),"")</x:f>
      </x:c>
      <x:c r="AD137" s="14" t="str">
        <x:f>IF(AB137=1,MAX(0,'Metrics'!$C$9-J137),"")</x:f>
      </x:c>
      <x:c r="AE137" s="14" t="str">
        <x:f>IF(A137="","",IF(OR(COUNTIF($A$8:$A$207,A137)&gt;1,B137="",C137="",NOT(ISNUMBER(D137)),AND(E137&lt;&gt;"",NOT(ISNUMBER(F137))),AND(G137&lt;&gt;"",OR(E137="",NOT(ISNUMBER(H137)))),AND(J137&lt;&gt;"",I137=""),AND(L137&lt;&gt;"",OR(J137="",NOT(ISNUMBER(M137)))),AND(S137&lt;&gt;"",OR(T137="",NOT(ISNUMBER(U137)))),AND(P137&lt;&gt;"",O137=""),AND(OR(P137="Accepted",P137="Declined"),Q137=""),AND(R137&lt;&gt;"",P137&lt;&gt;"Accepted"),AND(ISNUMBER(F137),F137&lt;0),AND(ISNUMBER(M137),M137&lt;0),AND(ISNUMBER(U137),U137&lt;0),AND(D137&lt;&gt;"",NOT(ISNUMBER(D137))),AND(E137&lt;&gt;"",NOT(ISNUMBER(E137))),AND(G137&lt;&gt;"",NOT(ISNUMBER(G137))),AND(H137&lt;&gt;"",NOT(ISNUMBER(H137))),AND(I137&lt;&gt;"",NOT(ISNUMBER(I137))),AND(J137&lt;&gt;"",NOT(ISNUMBER(J137))),AND(L137&lt;&gt;"",NOT(ISNUMBER(L137))),AND(N137&lt;&gt;"",NOT(ISNUMBER(N137))),AND(O137&lt;&gt;"",NOT(ISNUMBER(O137))),AND(Q137&lt;&gt;"",NOT(ISNUMBER(Q137))),AND(R137&lt;&gt;"",NOT(ISNUMBER(R137))),AND(S137&lt;&gt;"",NOT(ISNUMBER(S137))),AND(ISNUMBER(E137),ISNUMBER(D137),E137&lt;D137),AND(ISNUMBER(G137),ISNUMBER(E137),G137&lt;E137),AND(ISNUMBER(H137),ISNUMBER(G137),H137&lt;G137),AND(ISNUMBER(I137),ISNUMBER(G137),I137&lt;G137),AND(ISNUMBER(J137),ISNUMBER(I137),J137&lt;I137),AND(ISNUMBER(L137),ISNUMBER(J137),L137&lt;J137),AND(ISNUMBER(Q137),ISNUMBER(O137),Q137&lt;O137),AND(ISNUMBER(R137),ISNUMBER(Q137),R137&lt;Q137)),1,0))</x:f>
      </x:c>
      <x:c r="AF137" s="14" t="str">
        <x:f>IF(A137="","",IF(AND(ISNUMBER(S137),S137&lt;='Metrics'!$C$9,T137&lt;&gt;""),1,0))</x:f>
      </x:c>
    </x:row>
    <x:row r="138" ht="24" customHeight="1">
      <x:c r="A138" s="10"/>
      <x:c r="B138" s="10"/>
      <x:c r="C138" s="10"/>
      <x:c r="D138" s="12"/>
      <x:c r="E138" s="12"/>
      <x:c r="F138" s="13"/>
      <x:c r="G138" s="12"/>
      <x:c r="H138" s="12"/>
      <x:c r="I138" s="12"/>
      <x:c r="J138" s="12"/>
      <x:c r="K138" s="13"/>
      <x:c r="L138" s="12"/>
      <x:c r="M138" s="13"/>
      <x:c r="N138" s="12"/>
      <x:c r="O138" s="12"/>
      <x:c r="P138" s="10"/>
      <x:c r="Q138" s="12"/>
      <x:c r="R138" s="12"/>
      <x:c r="S138" s="12"/>
      <x:c r="T138" s="10"/>
      <x:c r="U138" s="13"/>
      <x:c r="V138" s="14" t="str">
        <x:f>IF(A138="","",IF(AND('Metrics'!$C$6&lt;&gt;"",C138='Metrics'!$C$6,ISNUMBER(D138),ISNUMBER('Metrics'!$C$7),ISNUMBER('Metrics'!$C$8),D138&gt;='Metrics'!$C$7,D138&lt;='Metrics'!$C$8),1,0))</x:f>
      </x:c>
      <x:c r="W138" s="14" t="str">
        <x:f>IF(A138="","",IF(AND(V138=1,ISNUMBER(G138),G138&lt;='Metrics'!$C$9,ISNUMBER(H138),H138&lt;='Metrics'!$C$9),1,0))</x:f>
      </x:c>
      <x:c r="X138" s="14" t="str">
        <x:f>IF(A138="","",IF(COUNTIFS('Your interviews'!$B$8:$B$307,A138,'Your interviews'!$E$8:$E$307,"Completed",'Your interviews'!$D$8:$D$307,"&lt;="&amp;'Metrics'!$C$9)&gt;0,1,0))</x:f>
      </x:c>
      <x:c r="Y138" s="14" t="str">
        <x:f>IF(A138="","",IF(AND(AND('Metrics'!$C$6&lt;&gt;"",C138='Metrics'!$C$6,ISNUMBER('Metrics'!$C$9),ISNUMBER(D138),D138&lt;='Metrics'!$C$9,NOT(AND(ISNUMBER(S138),S138&lt;='Metrics'!$C$9,T138&lt;&gt;""))),OR(E138="",E138&gt;'Metrics'!$C$9)),1,0))</x:f>
      </x:c>
      <x:c r="Z138" s="14" t="str">
        <x:f>IF(A138="","",IF(AND(AND('Metrics'!$C$6&lt;&gt;"",C138='Metrics'!$C$6,ISNUMBER('Metrics'!$C$9),ISNUMBER(D138),D138&lt;='Metrics'!$C$9,NOT(AND(ISNUMBER(S138),S138&lt;='Metrics'!$C$9,T138&lt;&gt;""))),ISNUMBER(G138),G138&lt;='Metrics'!$C$9,OR(I138="",I138&gt;'Metrics'!$C$9)),1,0))</x:f>
      </x:c>
      <x:c r="AA138" s="14" t="str">
        <x:f>IF(A138="","",IF(AND(AND('Metrics'!$C$6&lt;&gt;"",C138='Metrics'!$C$6,ISNUMBER('Metrics'!$C$9),ISNUMBER(D138),D138&lt;='Metrics'!$C$9,NOT(AND(ISNUMBER(S138),S138&lt;='Metrics'!$C$9,T138&lt;&gt;""))),ISNUMBER(I138),I138&lt;='Metrics'!$C$9,OR(J138="",J138&gt;'Metrics'!$C$9)),1,0))</x:f>
      </x:c>
      <x:c r="AB138" s="14" t="str">
        <x:f>IF(A138="","",IF(AND(AND('Metrics'!$C$6&lt;&gt;"",C138='Metrics'!$C$6,ISNUMBER('Metrics'!$C$9),ISNUMBER(D138),D138&lt;='Metrics'!$C$9,NOT(AND(ISNUMBER(S138),S138&lt;='Metrics'!$C$9,T138&lt;&gt;""))),ISNUMBER(J138),J138&lt;='Metrics'!$C$9,OR(L138="",L138&gt;'Metrics'!$C$9)),1,0))</x:f>
      </x:c>
      <x:c r="AC138" s="14" t="str">
        <x:f>IF(Y138=1,MAX(0,'Metrics'!$C$9-D138),"")</x:f>
      </x:c>
      <x:c r="AD138" s="14" t="str">
        <x:f>IF(AB138=1,MAX(0,'Metrics'!$C$9-J138),"")</x:f>
      </x:c>
      <x:c r="AE138" s="14" t="str">
        <x:f>IF(A138="","",IF(OR(COUNTIF($A$8:$A$207,A138)&gt;1,B138="",C138="",NOT(ISNUMBER(D138)),AND(E138&lt;&gt;"",NOT(ISNUMBER(F138))),AND(G138&lt;&gt;"",OR(E138="",NOT(ISNUMBER(H138)))),AND(J138&lt;&gt;"",I138=""),AND(L138&lt;&gt;"",OR(J138="",NOT(ISNUMBER(M138)))),AND(S138&lt;&gt;"",OR(T138="",NOT(ISNUMBER(U138)))),AND(P138&lt;&gt;"",O138=""),AND(OR(P138="Accepted",P138="Declined"),Q138=""),AND(R138&lt;&gt;"",P138&lt;&gt;"Accepted"),AND(ISNUMBER(F138),F138&lt;0),AND(ISNUMBER(M138),M138&lt;0),AND(ISNUMBER(U138),U138&lt;0),AND(D138&lt;&gt;"",NOT(ISNUMBER(D138))),AND(E138&lt;&gt;"",NOT(ISNUMBER(E138))),AND(G138&lt;&gt;"",NOT(ISNUMBER(G138))),AND(H138&lt;&gt;"",NOT(ISNUMBER(H138))),AND(I138&lt;&gt;"",NOT(ISNUMBER(I138))),AND(J138&lt;&gt;"",NOT(ISNUMBER(J138))),AND(L138&lt;&gt;"",NOT(ISNUMBER(L138))),AND(N138&lt;&gt;"",NOT(ISNUMBER(N138))),AND(O138&lt;&gt;"",NOT(ISNUMBER(O138))),AND(Q138&lt;&gt;"",NOT(ISNUMBER(Q138))),AND(R138&lt;&gt;"",NOT(ISNUMBER(R138))),AND(S138&lt;&gt;"",NOT(ISNUMBER(S138))),AND(ISNUMBER(E138),ISNUMBER(D138),E138&lt;D138),AND(ISNUMBER(G138),ISNUMBER(E138),G138&lt;E138),AND(ISNUMBER(H138),ISNUMBER(G138),H138&lt;G138),AND(ISNUMBER(I138),ISNUMBER(G138),I138&lt;G138),AND(ISNUMBER(J138),ISNUMBER(I138),J138&lt;I138),AND(ISNUMBER(L138),ISNUMBER(J138),L138&lt;J138),AND(ISNUMBER(Q138),ISNUMBER(O138),Q138&lt;O138),AND(ISNUMBER(R138),ISNUMBER(Q138),R138&lt;Q138)),1,0))</x:f>
      </x:c>
      <x:c r="AF138" s="14" t="str">
        <x:f>IF(A138="","",IF(AND(ISNUMBER(S138),S138&lt;='Metrics'!$C$9,T138&lt;&gt;""),1,0))</x:f>
      </x:c>
    </x:row>
    <x:row r="139" ht="24" customHeight="1">
      <x:c r="A139" s="10"/>
      <x:c r="B139" s="10"/>
      <x:c r="C139" s="10"/>
      <x:c r="D139" s="12"/>
      <x:c r="E139" s="12"/>
      <x:c r="F139" s="13"/>
      <x:c r="G139" s="12"/>
      <x:c r="H139" s="12"/>
      <x:c r="I139" s="12"/>
      <x:c r="J139" s="12"/>
      <x:c r="K139" s="13"/>
      <x:c r="L139" s="12"/>
      <x:c r="M139" s="13"/>
      <x:c r="N139" s="12"/>
      <x:c r="O139" s="12"/>
      <x:c r="P139" s="10"/>
      <x:c r="Q139" s="12"/>
      <x:c r="R139" s="12"/>
      <x:c r="S139" s="12"/>
      <x:c r="T139" s="10"/>
      <x:c r="U139" s="13"/>
      <x:c r="V139" s="14" t="str">
        <x:f>IF(A139="","",IF(AND('Metrics'!$C$6&lt;&gt;"",C139='Metrics'!$C$6,ISNUMBER(D139),ISNUMBER('Metrics'!$C$7),ISNUMBER('Metrics'!$C$8),D139&gt;='Metrics'!$C$7,D139&lt;='Metrics'!$C$8),1,0))</x:f>
      </x:c>
      <x:c r="W139" s="14" t="str">
        <x:f>IF(A139="","",IF(AND(V139=1,ISNUMBER(G139),G139&lt;='Metrics'!$C$9,ISNUMBER(H139),H139&lt;='Metrics'!$C$9),1,0))</x:f>
      </x:c>
      <x:c r="X139" s="14" t="str">
        <x:f>IF(A139="","",IF(COUNTIFS('Your interviews'!$B$8:$B$307,A139,'Your interviews'!$E$8:$E$307,"Completed",'Your interviews'!$D$8:$D$307,"&lt;="&amp;'Metrics'!$C$9)&gt;0,1,0))</x:f>
      </x:c>
      <x:c r="Y139" s="14" t="str">
        <x:f>IF(A139="","",IF(AND(AND('Metrics'!$C$6&lt;&gt;"",C139='Metrics'!$C$6,ISNUMBER('Metrics'!$C$9),ISNUMBER(D139),D139&lt;='Metrics'!$C$9,NOT(AND(ISNUMBER(S139),S139&lt;='Metrics'!$C$9,T139&lt;&gt;""))),OR(E139="",E139&gt;'Metrics'!$C$9)),1,0))</x:f>
      </x:c>
      <x:c r="Z139" s="14" t="str">
        <x:f>IF(A139="","",IF(AND(AND('Metrics'!$C$6&lt;&gt;"",C139='Metrics'!$C$6,ISNUMBER('Metrics'!$C$9),ISNUMBER(D139),D139&lt;='Metrics'!$C$9,NOT(AND(ISNUMBER(S139),S139&lt;='Metrics'!$C$9,T139&lt;&gt;""))),ISNUMBER(G139),G139&lt;='Metrics'!$C$9,OR(I139="",I139&gt;'Metrics'!$C$9)),1,0))</x:f>
      </x:c>
      <x:c r="AA139" s="14" t="str">
        <x:f>IF(A139="","",IF(AND(AND('Metrics'!$C$6&lt;&gt;"",C139='Metrics'!$C$6,ISNUMBER('Metrics'!$C$9),ISNUMBER(D139),D139&lt;='Metrics'!$C$9,NOT(AND(ISNUMBER(S139),S139&lt;='Metrics'!$C$9,T139&lt;&gt;""))),ISNUMBER(I139),I139&lt;='Metrics'!$C$9,OR(J139="",J139&gt;'Metrics'!$C$9)),1,0))</x:f>
      </x:c>
      <x:c r="AB139" s="14" t="str">
        <x:f>IF(A139="","",IF(AND(AND('Metrics'!$C$6&lt;&gt;"",C139='Metrics'!$C$6,ISNUMBER('Metrics'!$C$9),ISNUMBER(D139),D139&lt;='Metrics'!$C$9,NOT(AND(ISNUMBER(S139),S139&lt;='Metrics'!$C$9,T139&lt;&gt;""))),ISNUMBER(J139),J139&lt;='Metrics'!$C$9,OR(L139="",L139&gt;'Metrics'!$C$9)),1,0))</x:f>
      </x:c>
      <x:c r="AC139" s="14" t="str">
        <x:f>IF(Y139=1,MAX(0,'Metrics'!$C$9-D139),"")</x:f>
      </x:c>
      <x:c r="AD139" s="14" t="str">
        <x:f>IF(AB139=1,MAX(0,'Metrics'!$C$9-J139),"")</x:f>
      </x:c>
      <x:c r="AE139" s="14" t="str">
        <x:f>IF(A139="","",IF(OR(COUNTIF($A$8:$A$207,A139)&gt;1,B139="",C139="",NOT(ISNUMBER(D139)),AND(E139&lt;&gt;"",NOT(ISNUMBER(F139))),AND(G139&lt;&gt;"",OR(E139="",NOT(ISNUMBER(H139)))),AND(J139&lt;&gt;"",I139=""),AND(L139&lt;&gt;"",OR(J139="",NOT(ISNUMBER(M139)))),AND(S139&lt;&gt;"",OR(T139="",NOT(ISNUMBER(U139)))),AND(P139&lt;&gt;"",O139=""),AND(OR(P139="Accepted",P139="Declined"),Q139=""),AND(R139&lt;&gt;"",P139&lt;&gt;"Accepted"),AND(ISNUMBER(F139),F139&lt;0),AND(ISNUMBER(M139),M139&lt;0),AND(ISNUMBER(U139),U139&lt;0),AND(D139&lt;&gt;"",NOT(ISNUMBER(D139))),AND(E139&lt;&gt;"",NOT(ISNUMBER(E139))),AND(G139&lt;&gt;"",NOT(ISNUMBER(G139))),AND(H139&lt;&gt;"",NOT(ISNUMBER(H139))),AND(I139&lt;&gt;"",NOT(ISNUMBER(I139))),AND(J139&lt;&gt;"",NOT(ISNUMBER(J139))),AND(L139&lt;&gt;"",NOT(ISNUMBER(L139))),AND(N139&lt;&gt;"",NOT(ISNUMBER(N139))),AND(O139&lt;&gt;"",NOT(ISNUMBER(O139))),AND(Q139&lt;&gt;"",NOT(ISNUMBER(Q139))),AND(R139&lt;&gt;"",NOT(ISNUMBER(R139))),AND(S139&lt;&gt;"",NOT(ISNUMBER(S139))),AND(ISNUMBER(E139),ISNUMBER(D139),E139&lt;D139),AND(ISNUMBER(G139),ISNUMBER(E139),G139&lt;E139),AND(ISNUMBER(H139),ISNUMBER(G139),H139&lt;G139),AND(ISNUMBER(I139),ISNUMBER(G139),I139&lt;G139),AND(ISNUMBER(J139),ISNUMBER(I139),J139&lt;I139),AND(ISNUMBER(L139),ISNUMBER(J139),L139&lt;J139),AND(ISNUMBER(Q139),ISNUMBER(O139),Q139&lt;O139),AND(ISNUMBER(R139),ISNUMBER(Q139),R139&lt;Q139)),1,0))</x:f>
      </x:c>
      <x:c r="AF139" s="14" t="str">
        <x:f>IF(A139="","",IF(AND(ISNUMBER(S139),S139&lt;='Metrics'!$C$9,T139&lt;&gt;""),1,0))</x:f>
      </x:c>
    </x:row>
    <x:row r="140" ht="24" customHeight="1">
      <x:c r="A140" s="10"/>
      <x:c r="B140" s="10"/>
      <x:c r="C140" s="10"/>
      <x:c r="D140" s="12"/>
      <x:c r="E140" s="12"/>
      <x:c r="F140" s="13"/>
      <x:c r="G140" s="12"/>
      <x:c r="H140" s="12"/>
      <x:c r="I140" s="12"/>
      <x:c r="J140" s="12"/>
      <x:c r="K140" s="13"/>
      <x:c r="L140" s="12"/>
      <x:c r="M140" s="13"/>
      <x:c r="N140" s="12"/>
      <x:c r="O140" s="12"/>
      <x:c r="P140" s="10"/>
      <x:c r="Q140" s="12"/>
      <x:c r="R140" s="12"/>
      <x:c r="S140" s="12"/>
      <x:c r="T140" s="10"/>
      <x:c r="U140" s="13"/>
      <x:c r="V140" s="14" t="str">
        <x:f>IF(A140="","",IF(AND('Metrics'!$C$6&lt;&gt;"",C140='Metrics'!$C$6,ISNUMBER(D140),ISNUMBER('Metrics'!$C$7),ISNUMBER('Metrics'!$C$8),D140&gt;='Metrics'!$C$7,D140&lt;='Metrics'!$C$8),1,0))</x:f>
      </x:c>
      <x:c r="W140" s="14" t="str">
        <x:f>IF(A140="","",IF(AND(V140=1,ISNUMBER(G140),G140&lt;='Metrics'!$C$9,ISNUMBER(H140),H140&lt;='Metrics'!$C$9),1,0))</x:f>
      </x:c>
      <x:c r="X140" s="14" t="str">
        <x:f>IF(A140="","",IF(COUNTIFS('Your interviews'!$B$8:$B$307,A140,'Your interviews'!$E$8:$E$307,"Completed",'Your interviews'!$D$8:$D$307,"&lt;="&amp;'Metrics'!$C$9)&gt;0,1,0))</x:f>
      </x:c>
      <x:c r="Y140" s="14" t="str">
        <x:f>IF(A140="","",IF(AND(AND('Metrics'!$C$6&lt;&gt;"",C140='Metrics'!$C$6,ISNUMBER('Metrics'!$C$9),ISNUMBER(D140),D140&lt;='Metrics'!$C$9,NOT(AND(ISNUMBER(S140),S140&lt;='Metrics'!$C$9,T140&lt;&gt;""))),OR(E140="",E140&gt;'Metrics'!$C$9)),1,0))</x:f>
      </x:c>
      <x:c r="Z140" s="14" t="str">
        <x:f>IF(A140="","",IF(AND(AND('Metrics'!$C$6&lt;&gt;"",C140='Metrics'!$C$6,ISNUMBER('Metrics'!$C$9),ISNUMBER(D140),D140&lt;='Metrics'!$C$9,NOT(AND(ISNUMBER(S140),S140&lt;='Metrics'!$C$9,T140&lt;&gt;""))),ISNUMBER(G140),G140&lt;='Metrics'!$C$9,OR(I140="",I140&gt;'Metrics'!$C$9)),1,0))</x:f>
      </x:c>
      <x:c r="AA140" s="14" t="str">
        <x:f>IF(A140="","",IF(AND(AND('Metrics'!$C$6&lt;&gt;"",C140='Metrics'!$C$6,ISNUMBER('Metrics'!$C$9),ISNUMBER(D140),D140&lt;='Metrics'!$C$9,NOT(AND(ISNUMBER(S140),S140&lt;='Metrics'!$C$9,T140&lt;&gt;""))),ISNUMBER(I140),I140&lt;='Metrics'!$C$9,OR(J140="",J140&gt;'Metrics'!$C$9)),1,0))</x:f>
      </x:c>
      <x:c r="AB140" s="14" t="str">
        <x:f>IF(A140="","",IF(AND(AND('Metrics'!$C$6&lt;&gt;"",C140='Metrics'!$C$6,ISNUMBER('Metrics'!$C$9),ISNUMBER(D140),D140&lt;='Metrics'!$C$9,NOT(AND(ISNUMBER(S140),S140&lt;='Metrics'!$C$9,T140&lt;&gt;""))),ISNUMBER(J140),J140&lt;='Metrics'!$C$9,OR(L140="",L140&gt;'Metrics'!$C$9)),1,0))</x:f>
      </x:c>
      <x:c r="AC140" s="14" t="str">
        <x:f>IF(Y140=1,MAX(0,'Metrics'!$C$9-D140),"")</x:f>
      </x:c>
      <x:c r="AD140" s="14" t="str">
        <x:f>IF(AB140=1,MAX(0,'Metrics'!$C$9-J140),"")</x:f>
      </x:c>
      <x:c r="AE140" s="14" t="str">
        <x:f>IF(A140="","",IF(OR(COUNTIF($A$8:$A$207,A140)&gt;1,B140="",C140="",NOT(ISNUMBER(D140)),AND(E140&lt;&gt;"",NOT(ISNUMBER(F140))),AND(G140&lt;&gt;"",OR(E140="",NOT(ISNUMBER(H140)))),AND(J140&lt;&gt;"",I140=""),AND(L140&lt;&gt;"",OR(J140="",NOT(ISNUMBER(M140)))),AND(S140&lt;&gt;"",OR(T140="",NOT(ISNUMBER(U140)))),AND(P140&lt;&gt;"",O140=""),AND(OR(P140="Accepted",P140="Declined"),Q140=""),AND(R140&lt;&gt;"",P140&lt;&gt;"Accepted"),AND(ISNUMBER(F140),F140&lt;0),AND(ISNUMBER(M140),M140&lt;0),AND(ISNUMBER(U140),U140&lt;0),AND(D140&lt;&gt;"",NOT(ISNUMBER(D140))),AND(E140&lt;&gt;"",NOT(ISNUMBER(E140))),AND(G140&lt;&gt;"",NOT(ISNUMBER(G140))),AND(H140&lt;&gt;"",NOT(ISNUMBER(H140))),AND(I140&lt;&gt;"",NOT(ISNUMBER(I140))),AND(J140&lt;&gt;"",NOT(ISNUMBER(J140))),AND(L140&lt;&gt;"",NOT(ISNUMBER(L140))),AND(N140&lt;&gt;"",NOT(ISNUMBER(N140))),AND(O140&lt;&gt;"",NOT(ISNUMBER(O140))),AND(Q140&lt;&gt;"",NOT(ISNUMBER(Q140))),AND(R140&lt;&gt;"",NOT(ISNUMBER(R140))),AND(S140&lt;&gt;"",NOT(ISNUMBER(S140))),AND(ISNUMBER(E140),ISNUMBER(D140),E140&lt;D140),AND(ISNUMBER(G140),ISNUMBER(E140),G140&lt;E140),AND(ISNUMBER(H140),ISNUMBER(G140),H140&lt;G140),AND(ISNUMBER(I140),ISNUMBER(G140),I140&lt;G140),AND(ISNUMBER(J140),ISNUMBER(I140),J140&lt;I140),AND(ISNUMBER(L140),ISNUMBER(J140),L140&lt;J140),AND(ISNUMBER(Q140),ISNUMBER(O140),Q140&lt;O140),AND(ISNUMBER(R140),ISNUMBER(Q140),R140&lt;Q140)),1,0))</x:f>
      </x:c>
      <x:c r="AF140" s="14" t="str">
        <x:f>IF(A140="","",IF(AND(ISNUMBER(S140),S140&lt;='Metrics'!$C$9,T140&lt;&gt;""),1,0))</x:f>
      </x:c>
    </x:row>
    <x:row r="141" ht="24" customHeight="1">
      <x:c r="A141" s="10"/>
      <x:c r="B141" s="10"/>
      <x:c r="C141" s="10"/>
      <x:c r="D141" s="12"/>
      <x:c r="E141" s="12"/>
      <x:c r="F141" s="13"/>
      <x:c r="G141" s="12"/>
      <x:c r="H141" s="12"/>
      <x:c r="I141" s="12"/>
      <x:c r="J141" s="12"/>
      <x:c r="K141" s="13"/>
      <x:c r="L141" s="12"/>
      <x:c r="M141" s="13"/>
      <x:c r="N141" s="12"/>
      <x:c r="O141" s="12"/>
      <x:c r="P141" s="10"/>
      <x:c r="Q141" s="12"/>
      <x:c r="R141" s="12"/>
      <x:c r="S141" s="12"/>
      <x:c r="T141" s="10"/>
      <x:c r="U141" s="13"/>
      <x:c r="V141" s="14" t="str">
        <x:f>IF(A141="","",IF(AND('Metrics'!$C$6&lt;&gt;"",C141='Metrics'!$C$6,ISNUMBER(D141),ISNUMBER('Metrics'!$C$7),ISNUMBER('Metrics'!$C$8),D141&gt;='Metrics'!$C$7,D141&lt;='Metrics'!$C$8),1,0))</x:f>
      </x:c>
      <x:c r="W141" s="14" t="str">
        <x:f>IF(A141="","",IF(AND(V141=1,ISNUMBER(G141),G141&lt;='Metrics'!$C$9,ISNUMBER(H141),H141&lt;='Metrics'!$C$9),1,0))</x:f>
      </x:c>
      <x:c r="X141" s="14" t="str">
        <x:f>IF(A141="","",IF(COUNTIFS('Your interviews'!$B$8:$B$307,A141,'Your interviews'!$E$8:$E$307,"Completed",'Your interviews'!$D$8:$D$307,"&lt;="&amp;'Metrics'!$C$9)&gt;0,1,0))</x:f>
      </x:c>
      <x:c r="Y141" s="14" t="str">
        <x:f>IF(A141="","",IF(AND(AND('Metrics'!$C$6&lt;&gt;"",C141='Metrics'!$C$6,ISNUMBER('Metrics'!$C$9),ISNUMBER(D141),D141&lt;='Metrics'!$C$9,NOT(AND(ISNUMBER(S141),S141&lt;='Metrics'!$C$9,T141&lt;&gt;""))),OR(E141="",E141&gt;'Metrics'!$C$9)),1,0))</x:f>
      </x:c>
      <x:c r="Z141" s="14" t="str">
        <x:f>IF(A141="","",IF(AND(AND('Metrics'!$C$6&lt;&gt;"",C141='Metrics'!$C$6,ISNUMBER('Metrics'!$C$9),ISNUMBER(D141),D141&lt;='Metrics'!$C$9,NOT(AND(ISNUMBER(S141),S141&lt;='Metrics'!$C$9,T141&lt;&gt;""))),ISNUMBER(G141),G141&lt;='Metrics'!$C$9,OR(I141="",I141&gt;'Metrics'!$C$9)),1,0))</x:f>
      </x:c>
      <x:c r="AA141" s="14" t="str">
        <x:f>IF(A141="","",IF(AND(AND('Metrics'!$C$6&lt;&gt;"",C141='Metrics'!$C$6,ISNUMBER('Metrics'!$C$9),ISNUMBER(D141),D141&lt;='Metrics'!$C$9,NOT(AND(ISNUMBER(S141),S141&lt;='Metrics'!$C$9,T141&lt;&gt;""))),ISNUMBER(I141),I141&lt;='Metrics'!$C$9,OR(J141="",J141&gt;'Metrics'!$C$9)),1,0))</x:f>
      </x:c>
      <x:c r="AB141" s="14" t="str">
        <x:f>IF(A141="","",IF(AND(AND('Metrics'!$C$6&lt;&gt;"",C141='Metrics'!$C$6,ISNUMBER('Metrics'!$C$9),ISNUMBER(D141),D141&lt;='Metrics'!$C$9,NOT(AND(ISNUMBER(S141),S141&lt;='Metrics'!$C$9,T141&lt;&gt;""))),ISNUMBER(J141),J141&lt;='Metrics'!$C$9,OR(L141="",L141&gt;'Metrics'!$C$9)),1,0))</x:f>
      </x:c>
      <x:c r="AC141" s="14" t="str">
        <x:f>IF(Y141=1,MAX(0,'Metrics'!$C$9-D141),"")</x:f>
      </x:c>
      <x:c r="AD141" s="14" t="str">
        <x:f>IF(AB141=1,MAX(0,'Metrics'!$C$9-J141),"")</x:f>
      </x:c>
      <x:c r="AE141" s="14" t="str">
        <x:f>IF(A141="","",IF(OR(COUNTIF($A$8:$A$207,A141)&gt;1,B141="",C141="",NOT(ISNUMBER(D141)),AND(E141&lt;&gt;"",NOT(ISNUMBER(F141))),AND(G141&lt;&gt;"",OR(E141="",NOT(ISNUMBER(H141)))),AND(J141&lt;&gt;"",I141=""),AND(L141&lt;&gt;"",OR(J141="",NOT(ISNUMBER(M141)))),AND(S141&lt;&gt;"",OR(T141="",NOT(ISNUMBER(U141)))),AND(P141&lt;&gt;"",O141=""),AND(OR(P141="Accepted",P141="Declined"),Q141=""),AND(R141&lt;&gt;"",P141&lt;&gt;"Accepted"),AND(ISNUMBER(F141),F141&lt;0),AND(ISNUMBER(M141),M141&lt;0),AND(ISNUMBER(U141),U141&lt;0),AND(D141&lt;&gt;"",NOT(ISNUMBER(D141))),AND(E141&lt;&gt;"",NOT(ISNUMBER(E141))),AND(G141&lt;&gt;"",NOT(ISNUMBER(G141))),AND(H141&lt;&gt;"",NOT(ISNUMBER(H141))),AND(I141&lt;&gt;"",NOT(ISNUMBER(I141))),AND(J141&lt;&gt;"",NOT(ISNUMBER(J141))),AND(L141&lt;&gt;"",NOT(ISNUMBER(L141))),AND(N141&lt;&gt;"",NOT(ISNUMBER(N141))),AND(O141&lt;&gt;"",NOT(ISNUMBER(O141))),AND(Q141&lt;&gt;"",NOT(ISNUMBER(Q141))),AND(R141&lt;&gt;"",NOT(ISNUMBER(R141))),AND(S141&lt;&gt;"",NOT(ISNUMBER(S141))),AND(ISNUMBER(E141),ISNUMBER(D141),E141&lt;D141),AND(ISNUMBER(G141),ISNUMBER(E141),G141&lt;E141),AND(ISNUMBER(H141),ISNUMBER(G141),H141&lt;G141),AND(ISNUMBER(I141),ISNUMBER(G141),I141&lt;G141),AND(ISNUMBER(J141),ISNUMBER(I141),J141&lt;I141),AND(ISNUMBER(L141),ISNUMBER(J141),L141&lt;J141),AND(ISNUMBER(Q141),ISNUMBER(O141),Q141&lt;O141),AND(ISNUMBER(R141),ISNUMBER(Q141),R141&lt;Q141)),1,0))</x:f>
      </x:c>
      <x:c r="AF141" s="14" t="str">
        <x:f>IF(A141="","",IF(AND(ISNUMBER(S141),S141&lt;='Metrics'!$C$9,T141&lt;&gt;""),1,0))</x:f>
      </x:c>
    </x:row>
    <x:row r="142" ht="24" customHeight="1">
      <x:c r="A142" s="10"/>
      <x:c r="B142" s="10"/>
      <x:c r="C142" s="10"/>
      <x:c r="D142" s="12"/>
      <x:c r="E142" s="12"/>
      <x:c r="F142" s="13"/>
      <x:c r="G142" s="12"/>
      <x:c r="H142" s="12"/>
      <x:c r="I142" s="12"/>
      <x:c r="J142" s="12"/>
      <x:c r="K142" s="13"/>
      <x:c r="L142" s="12"/>
      <x:c r="M142" s="13"/>
      <x:c r="N142" s="12"/>
      <x:c r="O142" s="12"/>
      <x:c r="P142" s="10"/>
      <x:c r="Q142" s="12"/>
      <x:c r="R142" s="12"/>
      <x:c r="S142" s="12"/>
      <x:c r="T142" s="10"/>
      <x:c r="U142" s="13"/>
      <x:c r="V142" s="14" t="str">
        <x:f>IF(A142="","",IF(AND('Metrics'!$C$6&lt;&gt;"",C142='Metrics'!$C$6,ISNUMBER(D142),ISNUMBER('Metrics'!$C$7),ISNUMBER('Metrics'!$C$8),D142&gt;='Metrics'!$C$7,D142&lt;='Metrics'!$C$8),1,0))</x:f>
      </x:c>
      <x:c r="W142" s="14" t="str">
        <x:f>IF(A142="","",IF(AND(V142=1,ISNUMBER(G142),G142&lt;='Metrics'!$C$9,ISNUMBER(H142),H142&lt;='Metrics'!$C$9),1,0))</x:f>
      </x:c>
      <x:c r="X142" s="14" t="str">
        <x:f>IF(A142="","",IF(COUNTIFS('Your interviews'!$B$8:$B$307,A142,'Your interviews'!$E$8:$E$307,"Completed",'Your interviews'!$D$8:$D$307,"&lt;="&amp;'Metrics'!$C$9)&gt;0,1,0))</x:f>
      </x:c>
      <x:c r="Y142" s="14" t="str">
        <x:f>IF(A142="","",IF(AND(AND('Metrics'!$C$6&lt;&gt;"",C142='Metrics'!$C$6,ISNUMBER('Metrics'!$C$9),ISNUMBER(D142),D142&lt;='Metrics'!$C$9,NOT(AND(ISNUMBER(S142),S142&lt;='Metrics'!$C$9,T142&lt;&gt;""))),OR(E142="",E142&gt;'Metrics'!$C$9)),1,0))</x:f>
      </x:c>
      <x:c r="Z142" s="14" t="str">
        <x:f>IF(A142="","",IF(AND(AND('Metrics'!$C$6&lt;&gt;"",C142='Metrics'!$C$6,ISNUMBER('Metrics'!$C$9),ISNUMBER(D142),D142&lt;='Metrics'!$C$9,NOT(AND(ISNUMBER(S142),S142&lt;='Metrics'!$C$9,T142&lt;&gt;""))),ISNUMBER(G142),G142&lt;='Metrics'!$C$9,OR(I142="",I142&gt;'Metrics'!$C$9)),1,0))</x:f>
      </x:c>
      <x:c r="AA142" s="14" t="str">
        <x:f>IF(A142="","",IF(AND(AND('Metrics'!$C$6&lt;&gt;"",C142='Metrics'!$C$6,ISNUMBER('Metrics'!$C$9),ISNUMBER(D142),D142&lt;='Metrics'!$C$9,NOT(AND(ISNUMBER(S142),S142&lt;='Metrics'!$C$9,T142&lt;&gt;""))),ISNUMBER(I142),I142&lt;='Metrics'!$C$9,OR(J142="",J142&gt;'Metrics'!$C$9)),1,0))</x:f>
      </x:c>
      <x:c r="AB142" s="14" t="str">
        <x:f>IF(A142="","",IF(AND(AND('Metrics'!$C$6&lt;&gt;"",C142='Metrics'!$C$6,ISNUMBER('Metrics'!$C$9),ISNUMBER(D142),D142&lt;='Metrics'!$C$9,NOT(AND(ISNUMBER(S142),S142&lt;='Metrics'!$C$9,T142&lt;&gt;""))),ISNUMBER(J142),J142&lt;='Metrics'!$C$9,OR(L142="",L142&gt;'Metrics'!$C$9)),1,0))</x:f>
      </x:c>
      <x:c r="AC142" s="14" t="str">
        <x:f>IF(Y142=1,MAX(0,'Metrics'!$C$9-D142),"")</x:f>
      </x:c>
      <x:c r="AD142" s="14" t="str">
        <x:f>IF(AB142=1,MAX(0,'Metrics'!$C$9-J142),"")</x:f>
      </x:c>
      <x:c r="AE142" s="14" t="str">
        <x:f>IF(A142="","",IF(OR(COUNTIF($A$8:$A$207,A142)&gt;1,B142="",C142="",NOT(ISNUMBER(D142)),AND(E142&lt;&gt;"",NOT(ISNUMBER(F142))),AND(G142&lt;&gt;"",OR(E142="",NOT(ISNUMBER(H142)))),AND(J142&lt;&gt;"",I142=""),AND(L142&lt;&gt;"",OR(J142="",NOT(ISNUMBER(M142)))),AND(S142&lt;&gt;"",OR(T142="",NOT(ISNUMBER(U142)))),AND(P142&lt;&gt;"",O142=""),AND(OR(P142="Accepted",P142="Declined"),Q142=""),AND(R142&lt;&gt;"",P142&lt;&gt;"Accepted"),AND(ISNUMBER(F142),F142&lt;0),AND(ISNUMBER(M142),M142&lt;0),AND(ISNUMBER(U142),U142&lt;0),AND(D142&lt;&gt;"",NOT(ISNUMBER(D142))),AND(E142&lt;&gt;"",NOT(ISNUMBER(E142))),AND(G142&lt;&gt;"",NOT(ISNUMBER(G142))),AND(H142&lt;&gt;"",NOT(ISNUMBER(H142))),AND(I142&lt;&gt;"",NOT(ISNUMBER(I142))),AND(J142&lt;&gt;"",NOT(ISNUMBER(J142))),AND(L142&lt;&gt;"",NOT(ISNUMBER(L142))),AND(N142&lt;&gt;"",NOT(ISNUMBER(N142))),AND(O142&lt;&gt;"",NOT(ISNUMBER(O142))),AND(Q142&lt;&gt;"",NOT(ISNUMBER(Q142))),AND(R142&lt;&gt;"",NOT(ISNUMBER(R142))),AND(S142&lt;&gt;"",NOT(ISNUMBER(S142))),AND(ISNUMBER(E142),ISNUMBER(D142),E142&lt;D142),AND(ISNUMBER(G142),ISNUMBER(E142),G142&lt;E142),AND(ISNUMBER(H142),ISNUMBER(G142),H142&lt;G142),AND(ISNUMBER(I142),ISNUMBER(G142),I142&lt;G142),AND(ISNUMBER(J142),ISNUMBER(I142),J142&lt;I142),AND(ISNUMBER(L142),ISNUMBER(J142),L142&lt;J142),AND(ISNUMBER(Q142),ISNUMBER(O142),Q142&lt;O142),AND(ISNUMBER(R142),ISNUMBER(Q142),R142&lt;Q142)),1,0))</x:f>
      </x:c>
      <x:c r="AF142" s="14" t="str">
        <x:f>IF(A142="","",IF(AND(ISNUMBER(S142),S142&lt;='Metrics'!$C$9,T142&lt;&gt;""),1,0))</x:f>
      </x:c>
    </x:row>
    <x:row r="143" ht="24" customHeight="1">
      <x:c r="A143" s="10"/>
      <x:c r="B143" s="10"/>
      <x:c r="C143" s="10"/>
      <x:c r="D143" s="12"/>
      <x:c r="E143" s="12"/>
      <x:c r="F143" s="13"/>
      <x:c r="G143" s="12"/>
      <x:c r="H143" s="12"/>
      <x:c r="I143" s="12"/>
      <x:c r="J143" s="12"/>
      <x:c r="K143" s="13"/>
      <x:c r="L143" s="12"/>
      <x:c r="M143" s="13"/>
      <x:c r="N143" s="12"/>
      <x:c r="O143" s="12"/>
      <x:c r="P143" s="10"/>
      <x:c r="Q143" s="12"/>
      <x:c r="R143" s="12"/>
      <x:c r="S143" s="12"/>
      <x:c r="T143" s="10"/>
      <x:c r="U143" s="13"/>
      <x:c r="V143" s="14" t="str">
        <x:f>IF(A143="","",IF(AND('Metrics'!$C$6&lt;&gt;"",C143='Metrics'!$C$6,ISNUMBER(D143),ISNUMBER('Metrics'!$C$7),ISNUMBER('Metrics'!$C$8),D143&gt;='Metrics'!$C$7,D143&lt;='Metrics'!$C$8),1,0))</x:f>
      </x:c>
      <x:c r="W143" s="14" t="str">
        <x:f>IF(A143="","",IF(AND(V143=1,ISNUMBER(G143),G143&lt;='Metrics'!$C$9,ISNUMBER(H143),H143&lt;='Metrics'!$C$9),1,0))</x:f>
      </x:c>
      <x:c r="X143" s="14" t="str">
        <x:f>IF(A143="","",IF(COUNTIFS('Your interviews'!$B$8:$B$307,A143,'Your interviews'!$E$8:$E$307,"Completed",'Your interviews'!$D$8:$D$307,"&lt;="&amp;'Metrics'!$C$9)&gt;0,1,0))</x:f>
      </x:c>
      <x:c r="Y143" s="14" t="str">
        <x:f>IF(A143="","",IF(AND(AND('Metrics'!$C$6&lt;&gt;"",C143='Metrics'!$C$6,ISNUMBER('Metrics'!$C$9),ISNUMBER(D143),D143&lt;='Metrics'!$C$9,NOT(AND(ISNUMBER(S143),S143&lt;='Metrics'!$C$9,T143&lt;&gt;""))),OR(E143="",E143&gt;'Metrics'!$C$9)),1,0))</x:f>
      </x:c>
      <x:c r="Z143" s="14" t="str">
        <x:f>IF(A143="","",IF(AND(AND('Metrics'!$C$6&lt;&gt;"",C143='Metrics'!$C$6,ISNUMBER('Metrics'!$C$9),ISNUMBER(D143),D143&lt;='Metrics'!$C$9,NOT(AND(ISNUMBER(S143),S143&lt;='Metrics'!$C$9,T143&lt;&gt;""))),ISNUMBER(G143),G143&lt;='Metrics'!$C$9,OR(I143="",I143&gt;'Metrics'!$C$9)),1,0))</x:f>
      </x:c>
      <x:c r="AA143" s="14" t="str">
        <x:f>IF(A143="","",IF(AND(AND('Metrics'!$C$6&lt;&gt;"",C143='Metrics'!$C$6,ISNUMBER('Metrics'!$C$9),ISNUMBER(D143),D143&lt;='Metrics'!$C$9,NOT(AND(ISNUMBER(S143),S143&lt;='Metrics'!$C$9,T143&lt;&gt;""))),ISNUMBER(I143),I143&lt;='Metrics'!$C$9,OR(J143="",J143&gt;'Metrics'!$C$9)),1,0))</x:f>
      </x:c>
      <x:c r="AB143" s="14" t="str">
        <x:f>IF(A143="","",IF(AND(AND('Metrics'!$C$6&lt;&gt;"",C143='Metrics'!$C$6,ISNUMBER('Metrics'!$C$9),ISNUMBER(D143),D143&lt;='Metrics'!$C$9,NOT(AND(ISNUMBER(S143),S143&lt;='Metrics'!$C$9,T143&lt;&gt;""))),ISNUMBER(J143),J143&lt;='Metrics'!$C$9,OR(L143="",L143&gt;'Metrics'!$C$9)),1,0))</x:f>
      </x:c>
      <x:c r="AC143" s="14" t="str">
        <x:f>IF(Y143=1,MAX(0,'Metrics'!$C$9-D143),"")</x:f>
      </x:c>
      <x:c r="AD143" s="14" t="str">
        <x:f>IF(AB143=1,MAX(0,'Metrics'!$C$9-J143),"")</x:f>
      </x:c>
      <x:c r="AE143" s="14" t="str">
        <x:f>IF(A143="","",IF(OR(COUNTIF($A$8:$A$207,A143)&gt;1,B143="",C143="",NOT(ISNUMBER(D143)),AND(E143&lt;&gt;"",NOT(ISNUMBER(F143))),AND(G143&lt;&gt;"",OR(E143="",NOT(ISNUMBER(H143)))),AND(J143&lt;&gt;"",I143=""),AND(L143&lt;&gt;"",OR(J143="",NOT(ISNUMBER(M143)))),AND(S143&lt;&gt;"",OR(T143="",NOT(ISNUMBER(U143)))),AND(P143&lt;&gt;"",O143=""),AND(OR(P143="Accepted",P143="Declined"),Q143=""),AND(R143&lt;&gt;"",P143&lt;&gt;"Accepted"),AND(ISNUMBER(F143),F143&lt;0),AND(ISNUMBER(M143),M143&lt;0),AND(ISNUMBER(U143),U143&lt;0),AND(D143&lt;&gt;"",NOT(ISNUMBER(D143))),AND(E143&lt;&gt;"",NOT(ISNUMBER(E143))),AND(G143&lt;&gt;"",NOT(ISNUMBER(G143))),AND(H143&lt;&gt;"",NOT(ISNUMBER(H143))),AND(I143&lt;&gt;"",NOT(ISNUMBER(I143))),AND(J143&lt;&gt;"",NOT(ISNUMBER(J143))),AND(L143&lt;&gt;"",NOT(ISNUMBER(L143))),AND(N143&lt;&gt;"",NOT(ISNUMBER(N143))),AND(O143&lt;&gt;"",NOT(ISNUMBER(O143))),AND(Q143&lt;&gt;"",NOT(ISNUMBER(Q143))),AND(R143&lt;&gt;"",NOT(ISNUMBER(R143))),AND(S143&lt;&gt;"",NOT(ISNUMBER(S143))),AND(ISNUMBER(E143),ISNUMBER(D143),E143&lt;D143),AND(ISNUMBER(G143),ISNUMBER(E143),G143&lt;E143),AND(ISNUMBER(H143),ISNUMBER(G143),H143&lt;G143),AND(ISNUMBER(I143),ISNUMBER(G143),I143&lt;G143),AND(ISNUMBER(J143),ISNUMBER(I143),J143&lt;I143),AND(ISNUMBER(L143),ISNUMBER(J143),L143&lt;J143),AND(ISNUMBER(Q143),ISNUMBER(O143),Q143&lt;O143),AND(ISNUMBER(R143),ISNUMBER(Q143),R143&lt;Q143)),1,0))</x:f>
      </x:c>
      <x:c r="AF143" s="14" t="str">
        <x:f>IF(A143="","",IF(AND(ISNUMBER(S143),S143&lt;='Metrics'!$C$9,T143&lt;&gt;""),1,0))</x:f>
      </x:c>
    </x:row>
    <x:row r="144" ht="24" customHeight="1">
      <x:c r="A144" s="10"/>
      <x:c r="B144" s="10"/>
      <x:c r="C144" s="10"/>
      <x:c r="D144" s="12"/>
      <x:c r="E144" s="12"/>
      <x:c r="F144" s="13"/>
      <x:c r="G144" s="12"/>
      <x:c r="H144" s="12"/>
      <x:c r="I144" s="12"/>
      <x:c r="J144" s="12"/>
      <x:c r="K144" s="13"/>
      <x:c r="L144" s="12"/>
      <x:c r="M144" s="13"/>
      <x:c r="N144" s="12"/>
      <x:c r="O144" s="12"/>
      <x:c r="P144" s="10"/>
      <x:c r="Q144" s="12"/>
      <x:c r="R144" s="12"/>
      <x:c r="S144" s="12"/>
      <x:c r="T144" s="10"/>
      <x:c r="U144" s="13"/>
      <x:c r="V144" s="14" t="str">
        <x:f>IF(A144="","",IF(AND('Metrics'!$C$6&lt;&gt;"",C144='Metrics'!$C$6,ISNUMBER(D144),ISNUMBER('Metrics'!$C$7),ISNUMBER('Metrics'!$C$8),D144&gt;='Metrics'!$C$7,D144&lt;='Metrics'!$C$8),1,0))</x:f>
      </x:c>
      <x:c r="W144" s="14" t="str">
        <x:f>IF(A144="","",IF(AND(V144=1,ISNUMBER(G144),G144&lt;='Metrics'!$C$9,ISNUMBER(H144),H144&lt;='Metrics'!$C$9),1,0))</x:f>
      </x:c>
      <x:c r="X144" s="14" t="str">
        <x:f>IF(A144="","",IF(COUNTIFS('Your interviews'!$B$8:$B$307,A144,'Your interviews'!$E$8:$E$307,"Completed",'Your interviews'!$D$8:$D$307,"&lt;="&amp;'Metrics'!$C$9)&gt;0,1,0))</x:f>
      </x:c>
      <x:c r="Y144" s="14" t="str">
        <x:f>IF(A144="","",IF(AND(AND('Metrics'!$C$6&lt;&gt;"",C144='Metrics'!$C$6,ISNUMBER('Metrics'!$C$9),ISNUMBER(D144),D144&lt;='Metrics'!$C$9,NOT(AND(ISNUMBER(S144),S144&lt;='Metrics'!$C$9,T144&lt;&gt;""))),OR(E144="",E144&gt;'Metrics'!$C$9)),1,0))</x:f>
      </x:c>
      <x:c r="Z144" s="14" t="str">
        <x:f>IF(A144="","",IF(AND(AND('Metrics'!$C$6&lt;&gt;"",C144='Metrics'!$C$6,ISNUMBER('Metrics'!$C$9),ISNUMBER(D144),D144&lt;='Metrics'!$C$9,NOT(AND(ISNUMBER(S144),S144&lt;='Metrics'!$C$9,T144&lt;&gt;""))),ISNUMBER(G144),G144&lt;='Metrics'!$C$9,OR(I144="",I144&gt;'Metrics'!$C$9)),1,0))</x:f>
      </x:c>
      <x:c r="AA144" s="14" t="str">
        <x:f>IF(A144="","",IF(AND(AND('Metrics'!$C$6&lt;&gt;"",C144='Metrics'!$C$6,ISNUMBER('Metrics'!$C$9),ISNUMBER(D144),D144&lt;='Metrics'!$C$9,NOT(AND(ISNUMBER(S144),S144&lt;='Metrics'!$C$9,T144&lt;&gt;""))),ISNUMBER(I144),I144&lt;='Metrics'!$C$9,OR(J144="",J144&gt;'Metrics'!$C$9)),1,0))</x:f>
      </x:c>
      <x:c r="AB144" s="14" t="str">
        <x:f>IF(A144="","",IF(AND(AND('Metrics'!$C$6&lt;&gt;"",C144='Metrics'!$C$6,ISNUMBER('Metrics'!$C$9),ISNUMBER(D144),D144&lt;='Metrics'!$C$9,NOT(AND(ISNUMBER(S144),S144&lt;='Metrics'!$C$9,T144&lt;&gt;""))),ISNUMBER(J144),J144&lt;='Metrics'!$C$9,OR(L144="",L144&gt;'Metrics'!$C$9)),1,0))</x:f>
      </x:c>
      <x:c r="AC144" s="14" t="str">
        <x:f>IF(Y144=1,MAX(0,'Metrics'!$C$9-D144),"")</x:f>
      </x:c>
      <x:c r="AD144" s="14" t="str">
        <x:f>IF(AB144=1,MAX(0,'Metrics'!$C$9-J144),"")</x:f>
      </x:c>
      <x:c r="AE144" s="14" t="str">
        <x:f>IF(A144="","",IF(OR(COUNTIF($A$8:$A$207,A144)&gt;1,B144="",C144="",NOT(ISNUMBER(D144)),AND(E144&lt;&gt;"",NOT(ISNUMBER(F144))),AND(G144&lt;&gt;"",OR(E144="",NOT(ISNUMBER(H144)))),AND(J144&lt;&gt;"",I144=""),AND(L144&lt;&gt;"",OR(J144="",NOT(ISNUMBER(M144)))),AND(S144&lt;&gt;"",OR(T144="",NOT(ISNUMBER(U144)))),AND(P144&lt;&gt;"",O144=""),AND(OR(P144="Accepted",P144="Declined"),Q144=""),AND(R144&lt;&gt;"",P144&lt;&gt;"Accepted"),AND(ISNUMBER(F144),F144&lt;0),AND(ISNUMBER(M144),M144&lt;0),AND(ISNUMBER(U144),U144&lt;0),AND(D144&lt;&gt;"",NOT(ISNUMBER(D144))),AND(E144&lt;&gt;"",NOT(ISNUMBER(E144))),AND(G144&lt;&gt;"",NOT(ISNUMBER(G144))),AND(H144&lt;&gt;"",NOT(ISNUMBER(H144))),AND(I144&lt;&gt;"",NOT(ISNUMBER(I144))),AND(J144&lt;&gt;"",NOT(ISNUMBER(J144))),AND(L144&lt;&gt;"",NOT(ISNUMBER(L144))),AND(N144&lt;&gt;"",NOT(ISNUMBER(N144))),AND(O144&lt;&gt;"",NOT(ISNUMBER(O144))),AND(Q144&lt;&gt;"",NOT(ISNUMBER(Q144))),AND(R144&lt;&gt;"",NOT(ISNUMBER(R144))),AND(S144&lt;&gt;"",NOT(ISNUMBER(S144))),AND(ISNUMBER(E144),ISNUMBER(D144),E144&lt;D144),AND(ISNUMBER(G144),ISNUMBER(E144),G144&lt;E144),AND(ISNUMBER(H144),ISNUMBER(G144),H144&lt;G144),AND(ISNUMBER(I144),ISNUMBER(G144),I144&lt;G144),AND(ISNUMBER(J144),ISNUMBER(I144),J144&lt;I144),AND(ISNUMBER(L144),ISNUMBER(J144),L144&lt;J144),AND(ISNUMBER(Q144),ISNUMBER(O144),Q144&lt;O144),AND(ISNUMBER(R144),ISNUMBER(Q144),R144&lt;Q144)),1,0))</x:f>
      </x:c>
      <x:c r="AF144" s="14" t="str">
        <x:f>IF(A144="","",IF(AND(ISNUMBER(S144),S144&lt;='Metrics'!$C$9,T144&lt;&gt;""),1,0))</x:f>
      </x:c>
    </x:row>
    <x:row r="145" ht="24" customHeight="1">
      <x:c r="A145" s="10"/>
      <x:c r="B145" s="10"/>
      <x:c r="C145" s="10"/>
      <x:c r="D145" s="12"/>
      <x:c r="E145" s="12"/>
      <x:c r="F145" s="13"/>
      <x:c r="G145" s="12"/>
      <x:c r="H145" s="12"/>
      <x:c r="I145" s="12"/>
      <x:c r="J145" s="12"/>
      <x:c r="K145" s="13"/>
      <x:c r="L145" s="12"/>
      <x:c r="M145" s="13"/>
      <x:c r="N145" s="12"/>
      <x:c r="O145" s="12"/>
      <x:c r="P145" s="10"/>
      <x:c r="Q145" s="12"/>
      <x:c r="R145" s="12"/>
      <x:c r="S145" s="12"/>
      <x:c r="T145" s="10"/>
      <x:c r="U145" s="13"/>
      <x:c r="V145" s="14" t="str">
        <x:f>IF(A145="","",IF(AND('Metrics'!$C$6&lt;&gt;"",C145='Metrics'!$C$6,ISNUMBER(D145),ISNUMBER('Metrics'!$C$7),ISNUMBER('Metrics'!$C$8),D145&gt;='Metrics'!$C$7,D145&lt;='Metrics'!$C$8),1,0))</x:f>
      </x:c>
      <x:c r="W145" s="14" t="str">
        <x:f>IF(A145="","",IF(AND(V145=1,ISNUMBER(G145),G145&lt;='Metrics'!$C$9,ISNUMBER(H145),H145&lt;='Metrics'!$C$9),1,0))</x:f>
      </x:c>
      <x:c r="X145" s="14" t="str">
        <x:f>IF(A145="","",IF(COUNTIFS('Your interviews'!$B$8:$B$307,A145,'Your interviews'!$E$8:$E$307,"Completed",'Your interviews'!$D$8:$D$307,"&lt;="&amp;'Metrics'!$C$9)&gt;0,1,0))</x:f>
      </x:c>
      <x:c r="Y145" s="14" t="str">
        <x:f>IF(A145="","",IF(AND(AND('Metrics'!$C$6&lt;&gt;"",C145='Metrics'!$C$6,ISNUMBER('Metrics'!$C$9),ISNUMBER(D145),D145&lt;='Metrics'!$C$9,NOT(AND(ISNUMBER(S145),S145&lt;='Metrics'!$C$9,T145&lt;&gt;""))),OR(E145="",E145&gt;'Metrics'!$C$9)),1,0))</x:f>
      </x:c>
      <x:c r="Z145" s="14" t="str">
        <x:f>IF(A145="","",IF(AND(AND('Metrics'!$C$6&lt;&gt;"",C145='Metrics'!$C$6,ISNUMBER('Metrics'!$C$9),ISNUMBER(D145),D145&lt;='Metrics'!$C$9,NOT(AND(ISNUMBER(S145),S145&lt;='Metrics'!$C$9,T145&lt;&gt;""))),ISNUMBER(G145),G145&lt;='Metrics'!$C$9,OR(I145="",I145&gt;'Metrics'!$C$9)),1,0))</x:f>
      </x:c>
      <x:c r="AA145" s="14" t="str">
        <x:f>IF(A145="","",IF(AND(AND('Metrics'!$C$6&lt;&gt;"",C145='Metrics'!$C$6,ISNUMBER('Metrics'!$C$9),ISNUMBER(D145),D145&lt;='Metrics'!$C$9,NOT(AND(ISNUMBER(S145),S145&lt;='Metrics'!$C$9,T145&lt;&gt;""))),ISNUMBER(I145),I145&lt;='Metrics'!$C$9,OR(J145="",J145&gt;'Metrics'!$C$9)),1,0))</x:f>
      </x:c>
      <x:c r="AB145" s="14" t="str">
        <x:f>IF(A145="","",IF(AND(AND('Metrics'!$C$6&lt;&gt;"",C145='Metrics'!$C$6,ISNUMBER('Metrics'!$C$9),ISNUMBER(D145),D145&lt;='Metrics'!$C$9,NOT(AND(ISNUMBER(S145),S145&lt;='Metrics'!$C$9,T145&lt;&gt;""))),ISNUMBER(J145),J145&lt;='Metrics'!$C$9,OR(L145="",L145&gt;'Metrics'!$C$9)),1,0))</x:f>
      </x:c>
      <x:c r="AC145" s="14" t="str">
        <x:f>IF(Y145=1,MAX(0,'Metrics'!$C$9-D145),"")</x:f>
      </x:c>
      <x:c r="AD145" s="14" t="str">
        <x:f>IF(AB145=1,MAX(0,'Metrics'!$C$9-J145),"")</x:f>
      </x:c>
      <x:c r="AE145" s="14" t="str">
        <x:f>IF(A145="","",IF(OR(COUNTIF($A$8:$A$207,A145)&gt;1,B145="",C145="",NOT(ISNUMBER(D145)),AND(E145&lt;&gt;"",NOT(ISNUMBER(F145))),AND(G145&lt;&gt;"",OR(E145="",NOT(ISNUMBER(H145)))),AND(J145&lt;&gt;"",I145=""),AND(L145&lt;&gt;"",OR(J145="",NOT(ISNUMBER(M145)))),AND(S145&lt;&gt;"",OR(T145="",NOT(ISNUMBER(U145)))),AND(P145&lt;&gt;"",O145=""),AND(OR(P145="Accepted",P145="Declined"),Q145=""),AND(R145&lt;&gt;"",P145&lt;&gt;"Accepted"),AND(ISNUMBER(F145),F145&lt;0),AND(ISNUMBER(M145),M145&lt;0),AND(ISNUMBER(U145),U145&lt;0),AND(D145&lt;&gt;"",NOT(ISNUMBER(D145))),AND(E145&lt;&gt;"",NOT(ISNUMBER(E145))),AND(G145&lt;&gt;"",NOT(ISNUMBER(G145))),AND(H145&lt;&gt;"",NOT(ISNUMBER(H145))),AND(I145&lt;&gt;"",NOT(ISNUMBER(I145))),AND(J145&lt;&gt;"",NOT(ISNUMBER(J145))),AND(L145&lt;&gt;"",NOT(ISNUMBER(L145))),AND(N145&lt;&gt;"",NOT(ISNUMBER(N145))),AND(O145&lt;&gt;"",NOT(ISNUMBER(O145))),AND(Q145&lt;&gt;"",NOT(ISNUMBER(Q145))),AND(R145&lt;&gt;"",NOT(ISNUMBER(R145))),AND(S145&lt;&gt;"",NOT(ISNUMBER(S145))),AND(ISNUMBER(E145),ISNUMBER(D145),E145&lt;D145),AND(ISNUMBER(G145),ISNUMBER(E145),G145&lt;E145),AND(ISNUMBER(H145),ISNUMBER(G145),H145&lt;G145),AND(ISNUMBER(I145),ISNUMBER(G145),I145&lt;G145),AND(ISNUMBER(J145),ISNUMBER(I145),J145&lt;I145),AND(ISNUMBER(L145),ISNUMBER(J145),L145&lt;J145),AND(ISNUMBER(Q145),ISNUMBER(O145),Q145&lt;O145),AND(ISNUMBER(R145),ISNUMBER(Q145),R145&lt;Q145)),1,0))</x:f>
      </x:c>
      <x:c r="AF145" s="14" t="str">
        <x:f>IF(A145="","",IF(AND(ISNUMBER(S145),S145&lt;='Metrics'!$C$9,T145&lt;&gt;""),1,0))</x:f>
      </x:c>
    </x:row>
    <x:row r="146" ht="24" customHeight="1">
      <x:c r="A146" s="10"/>
      <x:c r="B146" s="10"/>
      <x:c r="C146" s="10"/>
      <x:c r="D146" s="12"/>
      <x:c r="E146" s="12"/>
      <x:c r="F146" s="13"/>
      <x:c r="G146" s="12"/>
      <x:c r="H146" s="12"/>
      <x:c r="I146" s="12"/>
      <x:c r="J146" s="12"/>
      <x:c r="K146" s="13"/>
      <x:c r="L146" s="12"/>
      <x:c r="M146" s="13"/>
      <x:c r="N146" s="12"/>
      <x:c r="O146" s="12"/>
      <x:c r="P146" s="10"/>
      <x:c r="Q146" s="12"/>
      <x:c r="R146" s="12"/>
      <x:c r="S146" s="12"/>
      <x:c r="T146" s="10"/>
      <x:c r="U146" s="13"/>
      <x:c r="V146" s="14" t="str">
        <x:f>IF(A146="","",IF(AND('Metrics'!$C$6&lt;&gt;"",C146='Metrics'!$C$6,ISNUMBER(D146),ISNUMBER('Metrics'!$C$7),ISNUMBER('Metrics'!$C$8),D146&gt;='Metrics'!$C$7,D146&lt;='Metrics'!$C$8),1,0))</x:f>
      </x:c>
      <x:c r="W146" s="14" t="str">
        <x:f>IF(A146="","",IF(AND(V146=1,ISNUMBER(G146),G146&lt;='Metrics'!$C$9,ISNUMBER(H146),H146&lt;='Metrics'!$C$9),1,0))</x:f>
      </x:c>
      <x:c r="X146" s="14" t="str">
        <x:f>IF(A146="","",IF(COUNTIFS('Your interviews'!$B$8:$B$307,A146,'Your interviews'!$E$8:$E$307,"Completed",'Your interviews'!$D$8:$D$307,"&lt;="&amp;'Metrics'!$C$9)&gt;0,1,0))</x:f>
      </x:c>
      <x:c r="Y146" s="14" t="str">
        <x:f>IF(A146="","",IF(AND(AND('Metrics'!$C$6&lt;&gt;"",C146='Metrics'!$C$6,ISNUMBER('Metrics'!$C$9),ISNUMBER(D146),D146&lt;='Metrics'!$C$9,NOT(AND(ISNUMBER(S146),S146&lt;='Metrics'!$C$9,T146&lt;&gt;""))),OR(E146="",E146&gt;'Metrics'!$C$9)),1,0))</x:f>
      </x:c>
      <x:c r="Z146" s="14" t="str">
        <x:f>IF(A146="","",IF(AND(AND('Metrics'!$C$6&lt;&gt;"",C146='Metrics'!$C$6,ISNUMBER('Metrics'!$C$9),ISNUMBER(D146),D146&lt;='Metrics'!$C$9,NOT(AND(ISNUMBER(S146),S146&lt;='Metrics'!$C$9,T146&lt;&gt;""))),ISNUMBER(G146),G146&lt;='Metrics'!$C$9,OR(I146="",I146&gt;'Metrics'!$C$9)),1,0))</x:f>
      </x:c>
      <x:c r="AA146" s="14" t="str">
        <x:f>IF(A146="","",IF(AND(AND('Metrics'!$C$6&lt;&gt;"",C146='Metrics'!$C$6,ISNUMBER('Metrics'!$C$9),ISNUMBER(D146),D146&lt;='Metrics'!$C$9,NOT(AND(ISNUMBER(S146),S146&lt;='Metrics'!$C$9,T146&lt;&gt;""))),ISNUMBER(I146),I146&lt;='Metrics'!$C$9,OR(J146="",J146&gt;'Metrics'!$C$9)),1,0))</x:f>
      </x:c>
      <x:c r="AB146" s="14" t="str">
        <x:f>IF(A146="","",IF(AND(AND('Metrics'!$C$6&lt;&gt;"",C146='Metrics'!$C$6,ISNUMBER('Metrics'!$C$9),ISNUMBER(D146),D146&lt;='Metrics'!$C$9,NOT(AND(ISNUMBER(S146),S146&lt;='Metrics'!$C$9,T146&lt;&gt;""))),ISNUMBER(J146),J146&lt;='Metrics'!$C$9,OR(L146="",L146&gt;'Metrics'!$C$9)),1,0))</x:f>
      </x:c>
      <x:c r="AC146" s="14" t="str">
        <x:f>IF(Y146=1,MAX(0,'Metrics'!$C$9-D146),"")</x:f>
      </x:c>
      <x:c r="AD146" s="14" t="str">
        <x:f>IF(AB146=1,MAX(0,'Metrics'!$C$9-J146),"")</x:f>
      </x:c>
      <x:c r="AE146" s="14" t="str">
        <x:f>IF(A146="","",IF(OR(COUNTIF($A$8:$A$207,A146)&gt;1,B146="",C146="",NOT(ISNUMBER(D146)),AND(E146&lt;&gt;"",NOT(ISNUMBER(F146))),AND(G146&lt;&gt;"",OR(E146="",NOT(ISNUMBER(H146)))),AND(J146&lt;&gt;"",I146=""),AND(L146&lt;&gt;"",OR(J146="",NOT(ISNUMBER(M146)))),AND(S146&lt;&gt;"",OR(T146="",NOT(ISNUMBER(U146)))),AND(P146&lt;&gt;"",O146=""),AND(OR(P146="Accepted",P146="Declined"),Q146=""),AND(R146&lt;&gt;"",P146&lt;&gt;"Accepted"),AND(ISNUMBER(F146),F146&lt;0),AND(ISNUMBER(M146),M146&lt;0),AND(ISNUMBER(U146),U146&lt;0),AND(D146&lt;&gt;"",NOT(ISNUMBER(D146))),AND(E146&lt;&gt;"",NOT(ISNUMBER(E146))),AND(G146&lt;&gt;"",NOT(ISNUMBER(G146))),AND(H146&lt;&gt;"",NOT(ISNUMBER(H146))),AND(I146&lt;&gt;"",NOT(ISNUMBER(I146))),AND(J146&lt;&gt;"",NOT(ISNUMBER(J146))),AND(L146&lt;&gt;"",NOT(ISNUMBER(L146))),AND(N146&lt;&gt;"",NOT(ISNUMBER(N146))),AND(O146&lt;&gt;"",NOT(ISNUMBER(O146))),AND(Q146&lt;&gt;"",NOT(ISNUMBER(Q146))),AND(R146&lt;&gt;"",NOT(ISNUMBER(R146))),AND(S146&lt;&gt;"",NOT(ISNUMBER(S146))),AND(ISNUMBER(E146),ISNUMBER(D146),E146&lt;D146),AND(ISNUMBER(G146),ISNUMBER(E146),G146&lt;E146),AND(ISNUMBER(H146),ISNUMBER(G146),H146&lt;G146),AND(ISNUMBER(I146),ISNUMBER(G146),I146&lt;G146),AND(ISNUMBER(J146),ISNUMBER(I146),J146&lt;I146),AND(ISNUMBER(L146),ISNUMBER(J146),L146&lt;J146),AND(ISNUMBER(Q146),ISNUMBER(O146),Q146&lt;O146),AND(ISNUMBER(R146),ISNUMBER(Q146),R146&lt;Q146)),1,0))</x:f>
      </x:c>
      <x:c r="AF146" s="14" t="str">
        <x:f>IF(A146="","",IF(AND(ISNUMBER(S146),S146&lt;='Metrics'!$C$9,T146&lt;&gt;""),1,0))</x:f>
      </x:c>
    </x:row>
    <x:row r="147" ht="24" customHeight="1">
      <x:c r="A147" s="10"/>
      <x:c r="B147" s="10"/>
      <x:c r="C147" s="10"/>
      <x:c r="D147" s="12"/>
      <x:c r="E147" s="12"/>
      <x:c r="F147" s="13"/>
      <x:c r="G147" s="12"/>
      <x:c r="H147" s="12"/>
      <x:c r="I147" s="12"/>
      <x:c r="J147" s="12"/>
      <x:c r="K147" s="13"/>
      <x:c r="L147" s="12"/>
      <x:c r="M147" s="13"/>
      <x:c r="N147" s="12"/>
      <x:c r="O147" s="12"/>
      <x:c r="P147" s="10"/>
      <x:c r="Q147" s="12"/>
      <x:c r="R147" s="12"/>
      <x:c r="S147" s="12"/>
      <x:c r="T147" s="10"/>
      <x:c r="U147" s="13"/>
      <x:c r="V147" s="14" t="str">
        <x:f>IF(A147="","",IF(AND('Metrics'!$C$6&lt;&gt;"",C147='Metrics'!$C$6,ISNUMBER(D147),ISNUMBER('Metrics'!$C$7),ISNUMBER('Metrics'!$C$8),D147&gt;='Metrics'!$C$7,D147&lt;='Metrics'!$C$8),1,0))</x:f>
      </x:c>
      <x:c r="W147" s="14" t="str">
        <x:f>IF(A147="","",IF(AND(V147=1,ISNUMBER(G147),G147&lt;='Metrics'!$C$9,ISNUMBER(H147),H147&lt;='Metrics'!$C$9),1,0))</x:f>
      </x:c>
      <x:c r="X147" s="14" t="str">
        <x:f>IF(A147="","",IF(COUNTIFS('Your interviews'!$B$8:$B$307,A147,'Your interviews'!$E$8:$E$307,"Completed",'Your interviews'!$D$8:$D$307,"&lt;="&amp;'Metrics'!$C$9)&gt;0,1,0))</x:f>
      </x:c>
      <x:c r="Y147" s="14" t="str">
        <x:f>IF(A147="","",IF(AND(AND('Metrics'!$C$6&lt;&gt;"",C147='Metrics'!$C$6,ISNUMBER('Metrics'!$C$9),ISNUMBER(D147),D147&lt;='Metrics'!$C$9,NOT(AND(ISNUMBER(S147),S147&lt;='Metrics'!$C$9,T147&lt;&gt;""))),OR(E147="",E147&gt;'Metrics'!$C$9)),1,0))</x:f>
      </x:c>
      <x:c r="Z147" s="14" t="str">
        <x:f>IF(A147="","",IF(AND(AND('Metrics'!$C$6&lt;&gt;"",C147='Metrics'!$C$6,ISNUMBER('Metrics'!$C$9),ISNUMBER(D147),D147&lt;='Metrics'!$C$9,NOT(AND(ISNUMBER(S147),S147&lt;='Metrics'!$C$9,T147&lt;&gt;""))),ISNUMBER(G147),G147&lt;='Metrics'!$C$9,OR(I147="",I147&gt;'Metrics'!$C$9)),1,0))</x:f>
      </x:c>
      <x:c r="AA147" s="14" t="str">
        <x:f>IF(A147="","",IF(AND(AND('Metrics'!$C$6&lt;&gt;"",C147='Metrics'!$C$6,ISNUMBER('Metrics'!$C$9),ISNUMBER(D147),D147&lt;='Metrics'!$C$9,NOT(AND(ISNUMBER(S147),S147&lt;='Metrics'!$C$9,T147&lt;&gt;""))),ISNUMBER(I147),I147&lt;='Metrics'!$C$9,OR(J147="",J147&gt;'Metrics'!$C$9)),1,0))</x:f>
      </x:c>
      <x:c r="AB147" s="14" t="str">
        <x:f>IF(A147="","",IF(AND(AND('Metrics'!$C$6&lt;&gt;"",C147='Metrics'!$C$6,ISNUMBER('Metrics'!$C$9),ISNUMBER(D147),D147&lt;='Metrics'!$C$9,NOT(AND(ISNUMBER(S147),S147&lt;='Metrics'!$C$9,T147&lt;&gt;""))),ISNUMBER(J147),J147&lt;='Metrics'!$C$9,OR(L147="",L147&gt;'Metrics'!$C$9)),1,0))</x:f>
      </x:c>
      <x:c r="AC147" s="14" t="str">
        <x:f>IF(Y147=1,MAX(0,'Metrics'!$C$9-D147),"")</x:f>
      </x:c>
      <x:c r="AD147" s="14" t="str">
        <x:f>IF(AB147=1,MAX(0,'Metrics'!$C$9-J147),"")</x:f>
      </x:c>
      <x:c r="AE147" s="14" t="str">
        <x:f>IF(A147="","",IF(OR(COUNTIF($A$8:$A$207,A147)&gt;1,B147="",C147="",NOT(ISNUMBER(D147)),AND(E147&lt;&gt;"",NOT(ISNUMBER(F147))),AND(G147&lt;&gt;"",OR(E147="",NOT(ISNUMBER(H147)))),AND(J147&lt;&gt;"",I147=""),AND(L147&lt;&gt;"",OR(J147="",NOT(ISNUMBER(M147)))),AND(S147&lt;&gt;"",OR(T147="",NOT(ISNUMBER(U147)))),AND(P147&lt;&gt;"",O147=""),AND(OR(P147="Accepted",P147="Declined"),Q147=""),AND(R147&lt;&gt;"",P147&lt;&gt;"Accepted"),AND(ISNUMBER(F147),F147&lt;0),AND(ISNUMBER(M147),M147&lt;0),AND(ISNUMBER(U147),U147&lt;0),AND(D147&lt;&gt;"",NOT(ISNUMBER(D147))),AND(E147&lt;&gt;"",NOT(ISNUMBER(E147))),AND(G147&lt;&gt;"",NOT(ISNUMBER(G147))),AND(H147&lt;&gt;"",NOT(ISNUMBER(H147))),AND(I147&lt;&gt;"",NOT(ISNUMBER(I147))),AND(J147&lt;&gt;"",NOT(ISNUMBER(J147))),AND(L147&lt;&gt;"",NOT(ISNUMBER(L147))),AND(N147&lt;&gt;"",NOT(ISNUMBER(N147))),AND(O147&lt;&gt;"",NOT(ISNUMBER(O147))),AND(Q147&lt;&gt;"",NOT(ISNUMBER(Q147))),AND(R147&lt;&gt;"",NOT(ISNUMBER(R147))),AND(S147&lt;&gt;"",NOT(ISNUMBER(S147))),AND(ISNUMBER(E147),ISNUMBER(D147),E147&lt;D147),AND(ISNUMBER(G147),ISNUMBER(E147),G147&lt;E147),AND(ISNUMBER(H147),ISNUMBER(G147),H147&lt;G147),AND(ISNUMBER(I147),ISNUMBER(G147),I147&lt;G147),AND(ISNUMBER(J147),ISNUMBER(I147),J147&lt;I147),AND(ISNUMBER(L147),ISNUMBER(J147),L147&lt;J147),AND(ISNUMBER(Q147),ISNUMBER(O147),Q147&lt;O147),AND(ISNUMBER(R147),ISNUMBER(Q147),R147&lt;Q147)),1,0))</x:f>
      </x:c>
      <x:c r="AF147" s="14" t="str">
        <x:f>IF(A147="","",IF(AND(ISNUMBER(S147),S147&lt;='Metrics'!$C$9,T147&lt;&gt;""),1,0))</x:f>
      </x:c>
    </x:row>
    <x:row r="148" ht="24" customHeight="1">
      <x:c r="A148" s="10"/>
      <x:c r="B148" s="10"/>
      <x:c r="C148" s="10"/>
      <x:c r="D148" s="12"/>
      <x:c r="E148" s="12"/>
      <x:c r="F148" s="13"/>
      <x:c r="G148" s="12"/>
      <x:c r="H148" s="12"/>
      <x:c r="I148" s="12"/>
      <x:c r="J148" s="12"/>
      <x:c r="K148" s="13"/>
      <x:c r="L148" s="12"/>
      <x:c r="M148" s="13"/>
      <x:c r="N148" s="12"/>
      <x:c r="O148" s="12"/>
      <x:c r="P148" s="10"/>
      <x:c r="Q148" s="12"/>
      <x:c r="R148" s="12"/>
      <x:c r="S148" s="12"/>
      <x:c r="T148" s="10"/>
      <x:c r="U148" s="13"/>
      <x:c r="V148" s="14" t="str">
        <x:f>IF(A148="","",IF(AND('Metrics'!$C$6&lt;&gt;"",C148='Metrics'!$C$6,ISNUMBER(D148),ISNUMBER('Metrics'!$C$7),ISNUMBER('Metrics'!$C$8),D148&gt;='Metrics'!$C$7,D148&lt;='Metrics'!$C$8),1,0))</x:f>
      </x:c>
      <x:c r="W148" s="14" t="str">
        <x:f>IF(A148="","",IF(AND(V148=1,ISNUMBER(G148),G148&lt;='Metrics'!$C$9,ISNUMBER(H148),H148&lt;='Metrics'!$C$9),1,0))</x:f>
      </x:c>
      <x:c r="X148" s="14" t="str">
        <x:f>IF(A148="","",IF(COUNTIFS('Your interviews'!$B$8:$B$307,A148,'Your interviews'!$E$8:$E$307,"Completed",'Your interviews'!$D$8:$D$307,"&lt;="&amp;'Metrics'!$C$9)&gt;0,1,0))</x:f>
      </x:c>
      <x:c r="Y148" s="14" t="str">
        <x:f>IF(A148="","",IF(AND(AND('Metrics'!$C$6&lt;&gt;"",C148='Metrics'!$C$6,ISNUMBER('Metrics'!$C$9),ISNUMBER(D148),D148&lt;='Metrics'!$C$9,NOT(AND(ISNUMBER(S148),S148&lt;='Metrics'!$C$9,T148&lt;&gt;""))),OR(E148="",E148&gt;'Metrics'!$C$9)),1,0))</x:f>
      </x:c>
      <x:c r="Z148" s="14" t="str">
        <x:f>IF(A148="","",IF(AND(AND('Metrics'!$C$6&lt;&gt;"",C148='Metrics'!$C$6,ISNUMBER('Metrics'!$C$9),ISNUMBER(D148),D148&lt;='Metrics'!$C$9,NOT(AND(ISNUMBER(S148),S148&lt;='Metrics'!$C$9,T148&lt;&gt;""))),ISNUMBER(G148),G148&lt;='Metrics'!$C$9,OR(I148="",I148&gt;'Metrics'!$C$9)),1,0))</x:f>
      </x:c>
      <x:c r="AA148" s="14" t="str">
        <x:f>IF(A148="","",IF(AND(AND('Metrics'!$C$6&lt;&gt;"",C148='Metrics'!$C$6,ISNUMBER('Metrics'!$C$9),ISNUMBER(D148),D148&lt;='Metrics'!$C$9,NOT(AND(ISNUMBER(S148),S148&lt;='Metrics'!$C$9,T148&lt;&gt;""))),ISNUMBER(I148),I148&lt;='Metrics'!$C$9,OR(J148="",J148&gt;'Metrics'!$C$9)),1,0))</x:f>
      </x:c>
      <x:c r="AB148" s="14" t="str">
        <x:f>IF(A148="","",IF(AND(AND('Metrics'!$C$6&lt;&gt;"",C148='Metrics'!$C$6,ISNUMBER('Metrics'!$C$9),ISNUMBER(D148),D148&lt;='Metrics'!$C$9,NOT(AND(ISNUMBER(S148),S148&lt;='Metrics'!$C$9,T148&lt;&gt;""))),ISNUMBER(J148),J148&lt;='Metrics'!$C$9,OR(L148="",L148&gt;'Metrics'!$C$9)),1,0))</x:f>
      </x:c>
      <x:c r="AC148" s="14" t="str">
        <x:f>IF(Y148=1,MAX(0,'Metrics'!$C$9-D148),"")</x:f>
      </x:c>
      <x:c r="AD148" s="14" t="str">
        <x:f>IF(AB148=1,MAX(0,'Metrics'!$C$9-J148),"")</x:f>
      </x:c>
      <x:c r="AE148" s="14" t="str">
        <x:f>IF(A148="","",IF(OR(COUNTIF($A$8:$A$207,A148)&gt;1,B148="",C148="",NOT(ISNUMBER(D148)),AND(E148&lt;&gt;"",NOT(ISNUMBER(F148))),AND(G148&lt;&gt;"",OR(E148="",NOT(ISNUMBER(H148)))),AND(J148&lt;&gt;"",I148=""),AND(L148&lt;&gt;"",OR(J148="",NOT(ISNUMBER(M148)))),AND(S148&lt;&gt;"",OR(T148="",NOT(ISNUMBER(U148)))),AND(P148&lt;&gt;"",O148=""),AND(OR(P148="Accepted",P148="Declined"),Q148=""),AND(R148&lt;&gt;"",P148&lt;&gt;"Accepted"),AND(ISNUMBER(F148),F148&lt;0),AND(ISNUMBER(M148),M148&lt;0),AND(ISNUMBER(U148),U148&lt;0),AND(D148&lt;&gt;"",NOT(ISNUMBER(D148))),AND(E148&lt;&gt;"",NOT(ISNUMBER(E148))),AND(G148&lt;&gt;"",NOT(ISNUMBER(G148))),AND(H148&lt;&gt;"",NOT(ISNUMBER(H148))),AND(I148&lt;&gt;"",NOT(ISNUMBER(I148))),AND(J148&lt;&gt;"",NOT(ISNUMBER(J148))),AND(L148&lt;&gt;"",NOT(ISNUMBER(L148))),AND(N148&lt;&gt;"",NOT(ISNUMBER(N148))),AND(O148&lt;&gt;"",NOT(ISNUMBER(O148))),AND(Q148&lt;&gt;"",NOT(ISNUMBER(Q148))),AND(R148&lt;&gt;"",NOT(ISNUMBER(R148))),AND(S148&lt;&gt;"",NOT(ISNUMBER(S148))),AND(ISNUMBER(E148),ISNUMBER(D148),E148&lt;D148),AND(ISNUMBER(G148),ISNUMBER(E148),G148&lt;E148),AND(ISNUMBER(H148),ISNUMBER(G148),H148&lt;G148),AND(ISNUMBER(I148),ISNUMBER(G148),I148&lt;G148),AND(ISNUMBER(J148),ISNUMBER(I148),J148&lt;I148),AND(ISNUMBER(L148),ISNUMBER(J148),L148&lt;J148),AND(ISNUMBER(Q148),ISNUMBER(O148),Q148&lt;O148),AND(ISNUMBER(R148),ISNUMBER(Q148),R148&lt;Q148)),1,0))</x:f>
      </x:c>
      <x:c r="AF148" s="14" t="str">
        <x:f>IF(A148="","",IF(AND(ISNUMBER(S148),S148&lt;='Metrics'!$C$9,T148&lt;&gt;""),1,0))</x:f>
      </x:c>
    </x:row>
    <x:row r="149" ht="24" customHeight="1">
      <x:c r="A149" s="10"/>
      <x:c r="B149" s="10"/>
      <x:c r="C149" s="10"/>
      <x:c r="D149" s="12"/>
      <x:c r="E149" s="12"/>
      <x:c r="F149" s="13"/>
      <x:c r="G149" s="12"/>
      <x:c r="H149" s="12"/>
      <x:c r="I149" s="12"/>
      <x:c r="J149" s="12"/>
      <x:c r="K149" s="13"/>
      <x:c r="L149" s="12"/>
      <x:c r="M149" s="13"/>
      <x:c r="N149" s="12"/>
      <x:c r="O149" s="12"/>
      <x:c r="P149" s="10"/>
      <x:c r="Q149" s="12"/>
      <x:c r="R149" s="12"/>
      <x:c r="S149" s="12"/>
      <x:c r="T149" s="10"/>
      <x:c r="U149" s="13"/>
      <x:c r="V149" s="14" t="str">
        <x:f>IF(A149="","",IF(AND('Metrics'!$C$6&lt;&gt;"",C149='Metrics'!$C$6,ISNUMBER(D149),ISNUMBER('Metrics'!$C$7),ISNUMBER('Metrics'!$C$8),D149&gt;='Metrics'!$C$7,D149&lt;='Metrics'!$C$8),1,0))</x:f>
      </x:c>
      <x:c r="W149" s="14" t="str">
        <x:f>IF(A149="","",IF(AND(V149=1,ISNUMBER(G149),G149&lt;='Metrics'!$C$9,ISNUMBER(H149),H149&lt;='Metrics'!$C$9),1,0))</x:f>
      </x:c>
      <x:c r="X149" s="14" t="str">
        <x:f>IF(A149="","",IF(COUNTIFS('Your interviews'!$B$8:$B$307,A149,'Your interviews'!$E$8:$E$307,"Completed",'Your interviews'!$D$8:$D$307,"&lt;="&amp;'Metrics'!$C$9)&gt;0,1,0))</x:f>
      </x:c>
      <x:c r="Y149" s="14" t="str">
        <x:f>IF(A149="","",IF(AND(AND('Metrics'!$C$6&lt;&gt;"",C149='Metrics'!$C$6,ISNUMBER('Metrics'!$C$9),ISNUMBER(D149),D149&lt;='Metrics'!$C$9,NOT(AND(ISNUMBER(S149),S149&lt;='Metrics'!$C$9,T149&lt;&gt;""))),OR(E149="",E149&gt;'Metrics'!$C$9)),1,0))</x:f>
      </x:c>
      <x:c r="Z149" s="14" t="str">
        <x:f>IF(A149="","",IF(AND(AND('Metrics'!$C$6&lt;&gt;"",C149='Metrics'!$C$6,ISNUMBER('Metrics'!$C$9),ISNUMBER(D149),D149&lt;='Metrics'!$C$9,NOT(AND(ISNUMBER(S149),S149&lt;='Metrics'!$C$9,T149&lt;&gt;""))),ISNUMBER(G149),G149&lt;='Metrics'!$C$9,OR(I149="",I149&gt;'Metrics'!$C$9)),1,0))</x:f>
      </x:c>
      <x:c r="AA149" s="14" t="str">
        <x:f>IF(A149="","",IF(AND(AND('Metrics'!$C$6&lt;&gt;"",C149='Metrics'!$C$6,ISNUMBER('Metrics'!$C$9),ISNUMBER(D149),D149&lt;='Metrics'!$C$9,NOT(AND(ISNUMBER(S149),S149&lt;='Metrics'!$C$9,T149&lt;&gt;""))),ISNUMBER(I149),I149&lt;='Metrics'!$C$9,OR(J149="",J149&gt;'Metrics'!$C$9)),1,0))</x:f>
      </x:c>
      <x:c r="AB149" s="14" t="str">
        <x:f>IF(A149="","",IF(AND(AND('Metrics'!$C$6&lt;&gt;"",C149='Metrics'!$C$6,ISNUMBER('Metrics'!$C$9),ISNUMBER(D149),D149&lt;='Metrics'!$C$9,NOT(AND(ISNUMBER(S149),S149&lt;='Metrics'!$C$9,T149&lt;&gt;""))),ISNUMBER(J149),J149&lt;='Metrics'!$C$9,OR(L149="",L149&gt;'Metrics'!$C$9)),1,0))</x:f>
      </x:c>
      <x:c r="AC149" s="14" t="str">
        <x:f>IF(Y149=1,MAX(0,'Metrics'!$C$9-D149),"")</x:f>
      </x:c>
      <x:c r="AD149" s="14" t="str">
        <x:f>IF(AB149=1,MAX(0,'Metrics'!$C$9-J149),"")</x:f>
      </x:c>
      <x:c r="AE149" s="14" t="str">
        <x:f>IF(A149="","",IF(OR(COUNTIF($A$8:$A$207,A149)&gt;1,B149="",C149="",NOT(ISNUMBER(D149)),AND(E149&lt;&gt;"",NOT(ISNUMBER(F149))),AND(G149&lt;&gt;"",OR(E149="",NOT(ISNUMBER(H149)))),AND(J149&lt;&gt;"",I149=""),AND(L149&lt;&gt;"",OR(J149="",NOT(ISNUMBER(M149)))),AND(S149&lt;&gt;"",OR(T149="",NOT(ISNUMBER(U149)))),AND(P149&lt;&gt;"",O149=""),AND(OR(P149="Accepted",P149="Declined"),Q149=""),AND(R149&lt;&gt;"",P149&lt;&gt;"Accepted"),AND(ISNUMBER(F149),F149&lt;0),AND(ISNUMBER(M149),M149&lt;0),AND(ISNUMBER(U149),U149&lt;0),AND(D149&lt;&gt;"",NOT(ISNUMBER(D149))),AND(E149&lt;&gt;"",NOT(ISNUMBER(E149))),AND(G149&lt;&gt;"",NOT(ISNUMBER(G149))),AND(H149&lt;&gt;"",NOT(ISNUMBER(H149))),AND(I149&lt;&gt;"",NOT(ISNUMBER(I149))),AND(J149&lt;&gt;"",NOT(ISNUMBER(J149))),AND(L149&lt;&gt;"",NOT(ISNUMBER(L149))),AND(N149&lt;&gt;"",NOT(ISNUMBER(N149))),AND(O149&lt;&gt;"",NOT(ISNUMBER(O149))),AND(Q149&lt;&gt;"",NOT(ISNUMBER(Q149))),AND(R149&lt;&gt;"",NOT(ISNUMBER(R149))),AND(S149&lt;&gt;"",NOT(ISNUMBER(S149))),AND(ISNUMBER(E149),ISNUMBER(D149),E149&lt;D149),AND(ISNUMBER(G149),ISNUMBER(E149),G149&lt;E149),AND(ISNUMBER(H149),ISNUMBER(G149),H149&lt;G149),AND(ISNUMBER(I149),ISNUMBER(G149),I149&lt;G149),AND(ISNUMBER(J149),ISNUMBER(I149),J149&lt;I149),AND(ISNUMBER(L149),ISNUMBER(J149),L149&lt;J149),AND(ISNUMBER(Q149),ISNUMBER(O149),Q149&lt;O149),AND(ISNUMBER(R149),ISNUMBER(Q149),R149&lt;Q149)),1,0))</x:f>
      </x:c>
      <x:c r="AF149" s="14" t="str">
        <x:f>IF(A149="","",IF(AND(ISNUMBER(S149),S149&lt;='Metrics'!$C$9,T149&lt;&gt;""),1,0))</x:f>
      </x:c>
    </x:row>
    <x:row r="150" ht="24" customHeight="1">
      <x:c r="A150" s="10"/>
      <x:c r="B150" s="10"/>
      <x:c r="C150" s="10"/>
      <x:c r="D150" s="12"/>
      <x:c r="E150" s="12"/>
      <x:c r="F150" s="13"/>
      <x:c r="G150" s="12"/>
      <x:c r="H150" s="12"/>
      <x:c r="I150" s="12"/>
      <x:c r="J150" s="12"/>
      <x:c r="K150" s="13"/>
      <x:c r="L150" s="12"/>
      <x:c r="M150" s="13"/>
      <x:c r="N150" s="12"/>
      <x:c r="O150" s="12"/>
      <x:c r="P150" s="10"/>
      <x:c r="Q150" s="12"/>
      <x:c r="R150" s="12"/>
      <x:c r="S150" s="12"/>
      <x:c r="T150" s="10"/>
      <x:c r="U150" s="13"/>
      <x:c r="V150" s="14" t="str">
        <x:f>IF(A150="","",IF(AND('Metrics'!$C$6&lt;&gt;"",C150='Metrics'!$C$6,ISNUMBER(D150),ISNUMBER('Metrics'!$C$7),ISNUMBER('Metrics'!$C$8),D150&gt;='Metrics'!$C$7,D150&lt;='Metrics'!$C$8),1,0))</x:f>
      </x:c>
      <x:c r="W150" s="14" t="str">
        <x:f>IF(A150="","",IF(AND(V150=1,ISNUMBER(G150),G150&lt;='Metrics'!$C$9,ISNUMBER(H150),H150&lt;='Metrics'!$C$9),1,0))</x:f>
      </x:c>
      <x:c r="X150" s="14" t="str">
        <x:f>IF(A150="","",IF(COUNTIFS('Your interviews'!$B$8:$B$307,A150,'Your interviews'!$E$8:$E$307,"Completed",'Your interviews'!$D$8:$D$307,"&lt;="&amp;'Metrics'!$C$9)&gt;0,1,0))</x:f>
      </x:c>
      <x:c r="Y150" s="14" t="str">
        <x:f>IF(A150="","",IF(AND(AND('Metrics'!$C$6&lt;&gt;"",C150='Metrics'!$C$6,ISNUMBER('Metrics'!$C$9),ISNUMBER(D150),D150&lt;='Metrics'!$C$9,NOT(AND(ISNUMBER(S150),S150&lt;='Metrics'!$C$9,T150&lt;&gt;""))),OR(E150="",E150&gt;'Metrics'!$C$9)),1,0))</x:f>
      </x:c>
      <x:c r="Z150" s="14" t="str">
        <x:f>IF(A150="","",IF(AND(AND('Metrics'!$C$6&lt;&gt;"",C150='Metrics'!$C$6,ISNUMBER('Metrics'!$C$9),ISNUMBER(D150),D150&lt;='Metrics'!$C$9,NOT(AND(ISNUMBER(S150),S150&lt;='Metrics'!$C$9,T150&lt;&gt;""))),ISNUMBER(G150),G150&lt;='Metrics'!$C$9,OR(I150="",I150&gt;'Metrics'!$C$9)),1,0))</x:f>
      </x:c>
      <x:c r="AA150" s="14" t="str">
        <x:f>IF(A150="","",IF(AND(AND('Metrics'!$C$6&lt;&gt;"",C150='Metrics'!$C$6,ISNUMBER('Metrics'!$C$9),ISNUMBER(D150),D150&lt;='Metrics'!$C$9,NOT(AND(ISNUMBER(S150),S150&lt;='Metrics'!$C$9,T150&lt;&gt;""))),ISNUMBER(I150),I150&lt;='Metrics'!$C$9,OR(J150="",J150&gt;'Metrics'!$C$9)),1,0))</x:f>
      </x:c>
      <x:c r="AB150" s="14" t="str">
        <x:f>IF(A150="","",IF(AND(AND('Metrics'!$C$6&lt;&gt;"",C150='Metrics'!$C$6,ISNUMBER('Metrics'!$C$9),ISNUMBER(D150),D150&lt;='Metrics'!$C$9,NOT(AND(ISNUMBER(S150),S150&lt;='Metrics'!$C$9,T150&lt;&gt;""))),ISNUMBER(J150),J150&lt;='Metrics'!$C$9,OR(L150="",L150&gt;'Metrics'!$C$9)),1,0))</x:f>
      </x:c>
      <x:c r="AC150" s="14" t="str">
        <x:f>IF(Y150=1,MAX(0,'Metrics'!$C$9-D150),"")</x:f>
      </x:c>
      <x:c r="AD150" s="14" t="str">
        <x:f>IF(AB150=1,MAX(0,'Metrics'!$C$9-J150),"")</x:f>
      </x:c>
      <x:c r="AE150" s="14" t="str">
        <x:f>IF(A150="","",IF(OR(COUNTIF($A$8:$A$207,A150)&gt;1,B150="",C150="",NOT(ISNUMBER(D150)),AND(E150&lt;&gt;"",NOT(ISNUMBER(F150))),AND(G150&lt;&gt;"",OR(E150="",NOT(ISNUMBER(H150)))),AND(J150&lt;&gt;"",I150=""),AND(L150&lt;&gt;"",OR(J150="",NOT(ISNUMBER(M150)))),AND(S150&lt;&gt;"",OR(T150="",NOT(ISNUMBER(U150)))),AND(P150&lt;&gt;"",O150=""),AND(OR(P150="Accepted",P150="Declined"),Q150=""),AND(R150&lt;&gt;"",P150&lt;&gt;"Accepted"),AND(ISNUMBER(F150),F150&lt;0),AND(ISNUMBER(M150),M150&lt;0),AND(ISNUMBER(U150),U150&lt;0),AND(D150&lt;&gt;"",NOT(ISNUMBER(D150))),AND(E150&lt;&gt;"",NOT(ISNUMBER(E150))),AND(G150&lt;&gt;"",NOT(ISNUMBER(G150))),AND(H150&lt;&gt;"",NOT(ISNUMBER(H150))),AND(I150&lt;&gt;"",NOT(ISNUMBER(I150))),AND(J150&lt;&gt;"",NOT(ISNUMBER(J150))),AND(L150&lt;&gt;"",NOT(ISNUMBER(L150))),AND(N150&lt;&gt;"",NOT(ISNUMBER(N150))),AND(O150&lt;&gt;"",NOT(ISNUMBER(O150))),AND(Q150&lt;&gt;"",NOT(ISNUMBER(Q150))),AND(R150&lt;&gt;"",NOT(ISNUMBER(R150))),AND(S150&lt;&gt;"",NOT(ISNUMBER(S150))),AND(ISNUMBER(E150),ISNUMBER(D150),E150&lt;D150),AND(ISNUMBER(G150),ISNUMBER(E150),G150&lt;E150),AND(ISNUMBER(H150),ISNUMBER(G150),H150&lt;G150),AND(ISNUMBER(I150),ISNUMBER(G150),I150&lt;G150),AND(ISNUMBER(J150),ISNUMBER(I150),J150&lt;I150),AND(ISNUMBER(L150),ISNUMBER(J150),L150&lt;J150),AND(ISNUMBER(Q150),ISNUMBER(O150),Q150&lt;O150),AND(ISNUMBER(R150),ISNUMBER(Q150),R150&lt;Q150)),1,0))</x:f>
      </x:c>
      <x:c r="AF150" s="14" t="str">
        <x:f>IF(A150="","",IF(AND(ISNUMBER(S150),S150&lt;='Metrics'!$C$9,T150&lt;&gt;""),1,0))</x:f>
      </x:c>
    </x:row>
    <x:row r="151" ht="24" customHeight="1">
      <x:c r="A151" s="10"/>
      <x:c r="B151" s="10"/>
      <x:c r="C151" s="10"/>
      <x:c r="D151" s="12"/>
      <x:c r="E151" s="12"/>
      <x:c r="F151" s="13"/>
      <x:c r="G151" s="12"/>
      <x:c r="H151" s="12"/>
      <x:c r="I151" s="12"/>
      <x:c r="J151" s="12"/>
      <x:c r="K151" s="13"/>
      <x:c r="L151" s="12"/>
      <x:c r="M151" s="13"/>
      <x:c r="N151" s="12"/>
      <x:c r="O151" s="12"/>
      <x:c r="P151" s="10"/>
      <x:c r="Q151" s="12"/>
      <x:c r="R151" s="12"/>
      <x:c r="S151" s="12"/>
      <x:c r="T151" s="10"/>
      <x:c r="U151" s="13"/>
      <x:c r="V151" s="14" t="str">
        <x:f>IF(A151="","",IF(AND('Metrics'!$C$6&lt;&gt;"",C151='Metrics'!$C$6,ISNUMBER(D151),ISNUMBER('Metrics'!$C$7),ISNUMBER('Metrics'!$C$8),D151&gt;='Metrics'!$C$7,D151&lt;='Metrics'!$C$8),1,0))</x:f>
      </x:c>
      <x:c r="W151" s="14" t="str">
        <x:f>IF(A151="","",IF(AND(V151=1,ISNUMBER(G151),G151&lt;='Metrics'!$C$9,ISNUMBER(H151),H151&lt;='Metrics'!$C$9),1,0))</x:f>
      </x:c>
      <x:c r="X151" s="14" t="str">
        <x:f>IF(A151="","",IF(COUNTIFS('Your interviews'!$B$8:$B$307,A151,'Your interviews'!$E$8:$E$307,"Completed",'Your interviews'!$D$8:$D$307,"&lt;="&amp;'Metrics'!$C$9)&gt;0,1,0))</x:f>
      </x:c>
      <x:c r="Y151" s="14" t="str">
        <x:f>IF(A151="","",IF(AND(AND('Metrics'!$C$6&lt;&gt;"",C151='Metrics'!$C$6,ISNUMBER('Metrics'!$C$9),ISNUMBER(D151),D151&lt;='Metrics'!$C$9,NOT(AND(ISNUMBER(S151),S151&lt;='Metrics'!$C$9,T151&lt;&gt;""))),OR(E151="",E151&gt;'Metrics'!$C$9)),1,0))</x:f>
      </x:c>
      <x:c r="Z151" s="14" t="str">
        <x:f>IF(A151="","",IF(AND(AND('Metrics'!$C$6&lt;&gt;"",C151='Metrics'!$C$6,ISNUMBER('Metrics'!$C$9),ISNUMBER(D151),D151&lt;='Metrics'!$C$9,NOT(AND(ISNUMBER(S151),S151&lt;='Metrics'!$C$9,T151&lt;&gt;""))),ISNUMBER(G151),G151&lt;='Metrics'!$C$9,OR(I151="",I151&gt;'Metrics'!$C$9)),1,0))</x:f>
      </x:c>
      <x:c r="AA151" s="14" t="str">
        <x:f>IF(A151="","",IF(AND(AND('Metrics'!$C$6&lt;&gt;"",C151='Metrics'!$C$6,ISNUMBER('Metrics'!$C$9),ISNUMBER(D151),D151&lt;='Metrics'!$C$9,NOT(AND(ISNUMBER(S151),S151&lt;='Metrics'!$C$9,T151&lt;&gt;""))),ISNUMBER(I151),I151&lt;='Metrics'!$C$9,OR(J151="",J151&gt;'Metrics'!$C$9)),1,0))</x:f>
      </x:c>
      <x:c r="AB151" s="14" t="str">
        <x:f>IF(A151="","",IF(AND(AND('Metrics'!$C$6&lt;&gt;"",C151='Metrics'!$C$6,ISNUMBER('Metrics'!$C$9),ISNUMBER(D151),D151&lt;='Metrics'!$C$9,NOT(AND(ISNUMBER(S151),S151&lt;='Metrics'!$C$9,T151&lt;&gt;""))),ISNUMBER(J151),J151&lt;='Metrics'!$C$9,OR(L151="",L151&gt;'Metrics'!$C$9)),1,0))</x:f>
      </x:c>
      <x:c r="AC151" s="14" t="str">
        <x:f>IF(Y151=1,MAX(0,'Metrics'!$C$9-D151),"")</x:f>
      </x:c>
      <x:c r="AD151" s="14" t="str">
        <x:f>IF(AB151=1,MAX(0,'Metrics'!$C$9-J151),"")</x:f>
      </x:c>
      <x:c r="AE151" s="14" t="str">
        <x:f>IF(A151="","",IF(OR(COUNTIF($A$8:$A$207,A151)&gt;1,B151="",C151="",NOT(ISNUMBER(D151)),AND(E151&lt;&gt;"",NOT(ISNUMBER(F151))),AND(G151&lt;&gt;"",OR(E151="",NOT(ISNUMBER(H151)))),AND(J151&lt;&gt;"",I151=""),AND(L151&lt;&gt;"",OR(J151="",NOT(ISNUMBER(M151)))),AND(S151&lt;&gt;"",OR(T151="",NOT(ISNUMBER(U151)))),AND(P151&lt;&gt;"",O151=""),AND(OR(P151="Accepted",P151="Declined"),Q151=""),AND(R151&lt;&gt;"",P151&lt;&gt;"Accepted"),AND(ISNUMBER(F151),F151&lt;0),AND(ISNUMBER(M151),M151&lt;0),AND(ISNUMBER(U151),U151&lt;0),AND(D151&lt;&gt;"",NOT(ISNUMBER(D151))),AND(E151&lt;&gt;"",NOT(ISNUMBER(E151))),AND(G151&lt;&gt;"",NOT(ISNUMBER(G151))),AND(H151&lt;&gt;"",NOT(ISNUMBER(H151))),AND(I151&lt;&gt;"",NOT(ISNUMBER(I151))),AND(J151&lt;&gt;"",NOT(ISNUMBER(J151))),AND(L151&lt;&gt;"",NOT(ISNUMBER(L151))),AND(N151&lt;&gt;"",NOT(ISNUMBER(N151))),AND(O151&lt;&gt;"",NOT(ISNUMBER(O151))),AND(Q151&lt;&gt;"",NOT(ISNUMBER(Q151))),AND(R151&lt;&gt;"",NOT(ISNUMBER(R151))),AND(S151&lt;&gt;"",NOT(ISNUMBER(S151))),AND(ISNUMBER(E151),ISNUMBER(D151),E151&lt;D151),AND(ISNUMBER(G151),ISNUMBER(E151),G151&lt;E151),AND(ISNUMBER(H151),ISNUMBER(G151),H151&lt;G151),AND(ISNUMBER(I151),ISNUMBER(G151),I151&lt;G151),AND(ISNUMBER(J151),ISNUMBER(I151),J151&lt;I151),AND(ISNUMBER(L151),ISNUMBER(J151),L151&lt;J151),AND(ISNUMBER(Q151),ISNUMBER(O151),Q151&lt;O151),AND(ISNUMBER(R151),ISNUMBER(Q151),R151&lt;Q151)),1,0))</x:f>
      </x:c>
      <x:c r="AF151" s="14" t="str">
        <x:f>IF(A151="","",IF(AND(ISNUMBER(S151),S151&lt;='Metrics'!$C$9,T151&lt;&gt;""),1,0))</x:f>
      </x:c>
    </x:row>
    <x:row r="152" ht="24" customHeight="1">
      <x:c r="A152" s="10"/>
      <x:c r="B152" s="10"/>
      <x:c r="C152" s="10"/>
      <x:c r="D152" s="12"/>
      <x:c r="E152" s="12"/>
      <x:c r="F152" s="13"/>
      <x:c r="G152" s="12"/>
      <x:c r="H152" s="12"/>
      <x:c r="I152" s="12"/>
      <x:c r="J152" s="12"/>
      <x:c r="K152" s="13"/>
      <x:c r="L152" s="12"/>
      <x:c r="M152" s="13"/>
      <x:c r="N152" s="12"/>
      <x:c r="O152" s="12"/>
      <x:c r="P152" s="10"/>
      <x:c r="Q152" s="12"/>
      <x:c r="R152" s="12"/>
      <x:c r="S152" s="12"/>
      <x:c r="T152" s="10"/>
      <x:c r="U152" s="13"/>
      <x:c r="V152" s="14" t="str">
        <x:f>IF(A152="","",IF(AND('Metrics'!$C$6&lt;&gt;"",C152='Metrics'!$C$6,ISNUMBER(D152),ISNUMBER('Metrics'!$C$7),ISNUMBER('Metrics'!$C$8),D152&gt;='Metrics'!$C$7,D152&lt;='Metrics'!$C$8),1,0))</x:f>
      </x:c>
      <x:c r="W152" s="14" t="str">
        <x:f>IF(A152="","",IF(AND(V152=1,ISNUMBER(G152),G152&lt;='Metrics'!$C$9,ISNUMBER(H152),H152&lt;='Metrics'!$C$9),1,0))</x:f>
      </x:c>
      <x:c r="X152" s="14" t="str">
        <x:f>IF(A152="","",IF(COUNTIFS('Your interviews'!$B$8:$B$307,A152,'Your interviews'!$E$8:$E$307,"Completed",'Your interviews'!$D$8:$D$307,"&lt;="&amp;'Metrics'!$C$9)&gt;0,1,0))</x:f>
      </x:c>
      <x:c r="Y152" s="14" t="str">
        <x:f>IF(A152="","",IF(AND(AND('Metrics'!$C$6&lt;&gt;"",C152='Metrics'!$C$6,ISNUMBER('Metrics'!$C$9),ISNUMBER(D152),D152&lt;='Metrics'!$C$9,NOT(AND(ISNUMBER(S152),S152&lt;='Metrics'!$C$9,T152&lt;&gt;""))),OR(E152="",E152&gt;'Metrics'!$C$9)),1,0))</x:f>
      </x:c>
      <x:c r="Z152" s="14" t="str">
        <x:f>IF(A152="","",IF(AND(AND('Metrics'!$C$6&lt;&gt;"",C152='Metrics'!$C$6,ISNUMBER('Metrics'!$C$9),ISNUMBER(D152),D152&lt;='Metrics'!$C$9,NOT(AND(ISNUMBER(S152),S152&lt;='Metrics'!$C$9,T152&lt;&gt;""))),ISNUMBER(G152),G152&lt;='Metrics'!$C$9,OR(I152="",I152&gt;'Metrics'!$C$9)),1,0))</x:f>
      </x:c>
      <x:c r="AA152" s="14" t="str">
        <x:f>IF(A152="","",IF(AND(AND('Metrics'!$C$6&lt;&gt;"",C152='Metrics'!$C$6,ISNUMBER('Metrics'!$C$9),ISNUMBER(D152),D152&lt;='Metrics'!$C$9,NOT(AND(ISNUMBER(S152),S152&lt;='Metrics'!$C$9,T152&lt;&gt;""))),ISNUMBER(I152),I152&lt;='Metrics'!$C$9,OR(J152="",J152&gt;'Metrics'!$C$9)),1,0))</x:f>
      </x:c>
      <x:c r="AB152" s="14" t="str">
        <x:f>IF(A152="","",IF(AND(AND('Metrics'!$C$6&lt;&gt;"",C152='Metrics'!$C$6,ISNUMBER('Metrics'!$C$9),ISNUMBER(D152),D152&lt;='Metrics'!$C$9,NOT(AND(ISNUMBER(S152),S152&lt;='Metrics'!$C$9,T152&lt;&gt;""))),ISNUMBER(J152),J152&lt;='Metrics'!$C$9,OR(L152="",L152&gt;'Metrics'!$C$9)),1,0))</x:f>
      </x:c>
      <x:c r="AC152" s="14" t="str">
        <x:f>IF(Y152=1,MAX(0,'Metrics'!$C$9-D152),"")</x:f>
      </x:c>
      <x:c r="AD152" s="14" t="str">
        <x:f>IF(AB152=1,MAX(0,'Metrics'!$C$9-J152),"")</x:f>
      </x:c>
      <x:c r="AE152" s="14" t="str">
        <x:f>IF(A152="","",IF(OR(COUNTIF($A$8:$A$207,A152)&gt;1,B152="",C152="",NOT(ISNUMBER(D152)),AND(E152&lt;&gt;"",NOT(ISNUMBER(F152))),AND(G152&lt;&gt;"",OR(E152="",NOT(ISNUMBER(H152)))),AND(J152&lt;&gt;"",I152=""),AND(L152&lt;&gt;"",OR(J152="",NOT(ISNUMBER(M152)))),AND(S152&lt;&gt;"",OR(T152="",NOT(ISNUMBER(U152)))),AND(P152&lt;&gt;"",O152=""),AND(OR(P152="Accepted",P152="Declined"),Q152=""),AND(R152&lt;&gt;"",P152&lt;&gt;"Accepted"),AND(ISNUMBER(F152),F152&lt;0),AND(ISNUMBER(M152),M152&lt;0),AND(ISNUMBER(U152),U152&lt;0),AND(D152&lt;&gt;"",NOT(ISNUMBER(D152))),AND(E152&lt;&gt;"",NOT(ISNUMBER(E152))),AND(G152&lt;&gt;"",NOT(ISNUMBER(G152))),AND(H152&lt;&gt;"",NOT(ISNUMBER(H152))),AND(I152&lt;&gt;"",NOT(ISNUMBER(I152))),AND(J152&lt;&gt;"",NOT(ISNUMBER(J152))),AND(L152&lt;&gt;"",NOT(ISNUMBER(L152))),AND(N152&lt;&gt;"",NOT(ISNUMBER(N152))),AND(O152&lt;&gt;"",NOT(ISNUMBER(O152))),AND(Q152&lt;&gt;"",NOT(ISNUMBER(Q152))),AND(R152&lt;&gt;"",NOT(ISNUMBER(R152))),AND(S152&lt;&gt;"",NOT(ISNUMBER(S152))),AND(ISNUMBER(E152),ISNUMBER(D152),E152&lt;D152),AND(ISNUMBER(G152),ISNUMBER(E152),G152&lt;E152),AND(ISNUMBER(H152),ISNUMBER(G152),H152&lt;G152),AND(ISNUMBER(I152),ISNUMBER(G152),I152&lt;G152),AND(ISNUMBER(J152),ISNUMBER(I152),J152&lt;I152),AND(ISNUMBER(L152),ISNUMBER(J152),L152&lt;J152),AND(ISNUMBER(Q152),ISNUMBER(O152),Q152&lt;O152),AND(ISNUMBER(R152),ISNUMBER(Q152),R152&lt;Q152)),1,0))</x:f>
      </x:c>
      <x:c r="AF152" s="14" t="str">
        <x:f>IF(A152="","",IF(AND(ISNUMBER(S152),S152&lt;='Metrics'!$C$9,T152&lt;&gt;""),1,0))</x:f>
      </x:c>
    </x:row>
    <x:row r="153" ht="24" customHeight="1">
      <x:c r="A153" s="10"/>
      <x:c r="B153" s="10"/>
      <x:c r="C153" s="10"/>
      <x:c r="D153" s="12"/>
      <x:c r="E153" s="12"/>
      <x:c r="F153" s="13"/>
      <x:c r="G153" s="12"/>
      <x:c r="H153" s="12"/>
      <x:c r="I153" s="12"/>
      <x:c r="J153" s="12"/>
      <x:c r="K153" s="13"/>
      <x:c r="L153" s="12"/>
      <x:c r="M153" s="13"/>
      <x:c r="N153" s="12"/>
      <x:c r="O153" s="12"/>
      <x:c r="P153" s="10"/>
      <x:c r="Q153" s="12"/>
      <x:c r="R153" s="12"/>
      <x:c r="S153" s="12"/>
      <x:c r="T153" s="10"/>
      <x:c r="U153" s="13"/>
      <x:c r="V153" s="14" t="str">
        <x:f>IF(A153="","",IF(AND('Metrics'!$C$6&lt;&gt;"",C153='Metrics'!$C$6,ISNUMBER(D153),ISNUMBER('Metrics'!$C$7),ISNUMBER('Metrics'!$C$8),D153&gt;='Metrics'!$C$7,D153&lt;='Metrics'!$C$8),1,0))</x:f>
      </x:c>
      <x:c r="W153" s="14" t="str">
        <x:f>IF(A153="","",IF(AND(V153=1,ISNUMBER(G153),G153&lt;='Metrics'!$C$9,ISNUMBER(H153),H153&lt;='Metrics'!$C$9),1,0))</x:f>
      </x:c>
      <x:c r="X153" s="14" t="str">
        <x:f>IF(A153="","",IF(COUNTIFS('Your interviews'!$B$8:$B$307,A153,'Your interviews'!$E$8:$E$307,"Completed",'Your interviews'!$D$8:$D$307,"&lt;="&amp;'Metrics'!$C$9)&gt;0,1,0))</x:f>
      </x:c>
      <x:c r="Y153" s="14" t="str">
        <x:f>IF(A153="","",IF(AND(AND('Metrics'!$C$6&lt;&gt;"",C153='Metrics'!$C$6,ISNUMBER('Metrics'!$C$9),ISNUMBER(D153),D153&lt;='Metrics'!$C$9,NOT(AND(ISNUMBER(S153),S153&lt;='Metrics'!$C$9,T153&lt;&gt;""))),OR(E153="",E153&gt;'Metrics'!$C$9)),1,0))</x:f>
      </x:c>
      <x:c r="Z153" s="14" t="str">
        <x:f>IF(A153="","",IF(AND(AND('Metrics'!$C$6&lt;&gt;"",C153='Metrics'!$C$6,ISNUMBER('Metrics'!$C$9),ISNUMBER(D153),D153&lt;='Metrics'!$C$9,NOT(AND(ISNUMBER(S153),S153&lt;='Metrics'!$C$9,T153&lt;&gt;""))),ISNUMBER(G153),G153&lt;='Metrics'!$C$9,OR(I153="",I153&gt;'Metrics'!$C$9)),1,0))</x:f>
      </x:c>
      <x:c r="AA153" s="14" t="str">
        <x:f>IF(A153="","",IF(AND(AND('Metrics'!$C$6&lt;&gt;"",C153='Metrics'!$C$6,ISNUMBER('Metrics'!$C$9),ISNUMBER(D153),D153&lt;='Metrics'!$C$9,NOT(AND(ISNUMBER(S153),S153&lt;='Metrics'!$C$9,T153&lt;&gt;""))),ISNUMBER(I153),I153&lt;='Metrics'!$C$9,OR(J153="",J153&gt;'Metrics'!$C$9)),1,0))</x:f>
      </x:c>
      <x:c r="AB153" s="14" t="str">
        <x:f>IF(A153="","",IF(AND(AND('Metrics'!$C$6&lt;&gt;"",C153='Metrics'!$C$6,ISNUMBER('Metrics'!$C$9),ISNUMBER(D153),D153&lt;='Metrics'!$C$9,NOT(AND(ISNUMBER(S153),S153&lt;='Metrics'!$C$9,T153&lt;&gt;""))),ISNUMBER(J153),J153&lt;='Metrics'!$C$9,OR(L153="",L153&gt;'Metrics'!$C$9)),1,0))</x:f>
      </x:c>
      <x:c r="AC153" s="14" t="str">
        <x:f>IF(Y153=1,MAX(0,'Metrics'!$C$9-D153),"")</x:f>
      </x:c>
      <x:c r="AD153" s="14" t="str">
        <x:f>IF(AB153=1,MAX(0,'Metrics'!$C$9-J153),"")</x:f>
      </x:c>
      <x:c r="AE153" s="14" t="str">
        <x:f>IF(A153="","",IF(OR(COUNTIF($A$8:$A$207,A153)&gt;1,B153="",C153="",NOT(ISNUMBER(D153)),AND(E153&lt;&gt;"",NOT(ISNUMBER(F153))),AND(G153&lt;&gt;"",OR(E153="",NOT(ISNUMBER(H153)))),AND(J153&lt;&gt;"",I153=""),AND(L153&lt;&gt;"",OR(J153="",NOT(ISNUMBER(M153)))),AND(S153&lt;&gt;"",OR(T153="",NOT(ISNUMBER(U153)))),AND(P153&lt;&gt;"",O153=""),AND(OR(P153="Accepted",P153="Declined"),Q153=""),AND(R153&lt;&gt;"",P153&lt;&gt;"Accepted"),AND(ISNUMBER(F153),F153&lt;0),AND(ISNUMBER(M153),M153&lt;0),AND(ISNUMBER(U153),U153&lt;0),AND(D153&lt;&gt;"",NOT(ISNUMBER(D153))),AND(E153&lt;&gt;"",NOT(ISNUMBER(E153))),AND(G153&lt;&gt;"",NOT(ISNUMBER(G153))),AND(H153&lt;&gt;"",NOT(ISNUMBER(H153))),AND(I153&lt;&gt;"",NOT(ISNUMBER(I153))),AND(J153&lt;&gt;"",NOT(ISNUMBER(J153))),AND(L153&lt;&gt;"",NOT(ISNUMBER(L153))),AND(N153&lt;&gt;"",NOT(ISNUMBER(N153))),AND(O153&lt;&gt;"",NOT(ISNUMBER(O153))),AND(Q153&lt;&gt;"",NOT(ISNUMBER(Q153))),AND(R153&lt;&gt;"",NOT(ISNUMBER(R153))),AND(S153&lt;&gt;"",NOT(ISNUMBER(S153))),AND(ISNUMBER(E153),ISNUMBER(D153),E153&lt;D153),AND(ISNUMBER(G153),ISNUMBER(E153),G153&lt;E153),AND(ISNUMBER(H153),ISNUMBER(G153),H153&lt;G153),AND(ISNUMBER(I153),ISNUMBER(G153),I153&lt;G153),AND(ISNUMBER(J153),ISNUMBER(I153),J153&lt;I153),AND(ISNUMBER(L153),ISNUMBER(J153),L153&lt;J153),AND(ISNUMBER(Q153),ISNUMBER(O153),Q153&lt;O153),AND(ISNUMBER(R153),ISNUMBER(Q153),R153&lt;Q153)),1,0))</x:f>
      </x:c>
      <x:c r="AF153" s="14" t="str">
        <x:f>IF(A153="","",IF(AND(ISNUMBER(S153),S153&lt;='Metrics'!$C$9,T153&lt;&gt;""),1,0))</x:f>
      </x:c>
    </x:row>
    <x:row r="154" ht="24" customHeight="1">
      <x:c r="A154" s="10"/>
      <x:c r="B154" s="10"/>
      <x:c r="C154" s="10"/>
      <x:c r="D154" s="12"/>
      <x:c r="E154" s="12"/>
      <x:c r="F154" s="13"/>
      <x:c r="G154" s="12"/>
      <x:c r="H154" s="12"/>
      <x:c r="I154" s="12"/>
      <x:c r="J154" s="12"/>
      <x:c r="K154" s="13"/>
      <x:c r="L154" s="12"/>
      <x:c r="M154" s="13"/>
      <x:c r="N154" s="12"/>
      <x:c r="O154" s="12"/>
      <x:c r="P154" s="10"/>
      <x:c r="Q154" s="12"/>
      <x:c r="R154" s="12"/>
      <x:c r="S154" s="12"/>
      <x:c r="T154" s="10"/>
      <x:c r="U154" s="13"/>
      <x:c r="V154" s="14" t="str">
        <x:f>IF(A154="","",IF(AND('Metrics'!$C$6&lt;&gt;"",C154='Metrics'!$C$6,ISNUMBER(D154),ISNUMBER('Metrics'!$C$7),ISNUMBER('Metrics'!$C$8),D154&gt;='Metrics'!$C$7,D154&lt;='Metrics'!$C$8),1,0))</x:f>
      </x:c>
      <x:c r="W154" s="14" t="str">
        <x:f>IF(A154="","",IF(AND(V154=1,ISNUMBER(G154),G154&lt;='Metrics'!$C$9,ISNUMBER(H154),H154&lt;='Metrics'!$C$9),1,0))</x:f>
      </x:c>
      <x:c r="X154" s="14" t="str">
        <x:f>IF(A154="","",IF(COUNTIFS('Your interviews'!$B$8:$B$307,A154,'Your interviews'!$E$8:$E$307,"Completed",'Your interviews'!$D$8:$D$307,"&lt;="&amp;'Metrics'!$C$9)&gt;0,1,0))</x:f>
      </x:c>
      <x:c r="Y154" s="14" t="str">
        <x:f>IF(A154="","",IF(AND(AND('Metrics'!$C$6&lt;&gt;"",C154='Metrics'!$C$6,ISNUMBER('Metrics'!$C$9),ISNUMBER(D154),D154&lt;='Metrics'!$C$9,NOT(AND(ISNUMBER(S154),S154&lt;='Metrics'!$C$9,T154&lt;&gt;""))),OR(E154="",E154&gt;'Metrics'!$C$9)),1,0))</x:f>
      </x:c>
      <x:c r="Z154" s="14" t="str">
        <x:f>IF(A154="","",IF(AND(AND('Metrics'!$C$6&lt;&gt;"",C154='Metrics'!$C$6,ISNUMBER('Metrics'!$C$9),ISNUMBER(D154),D154&lt;='Metrics'!$C$9,NOT(AND(ISNUMBER(S154),S154&lt;='Metrics'!$C$9,T154&lt;&gt;""))),ISNUMBER(G154),G154&lt;='Metrics'!$C$9,OR(I154="",I154&gt;'Metrics'!$C$9)),1,0))</x:f>
      </x:c>
      <x:c r="AA154" s="14" t="str">
        <x:f>IF(A154="","",IF(AND(AND('Metrics'!$C$6&lt;&gt;"",C154='Metrics'!$C$6,ISNUMBER('Metrics'!$C$9),ISNUMBER(D154),D154&lt;='Metrics'!$C$9,NOT(AND(ISNUMBER(S154),S154&lt;='Metrics'!$C$9,T154&lt;&gt;""))),ISNUMBER(I154),I154&lt;='Metrics'!$C$9,OR(J154="",J154&gt;'Metrics'!$C$9)),1,0))</x:f>
      </x:c>
      <x:c r="AB154" s="14" t="str">
        <x:f>IF(A154="","",IF(AND(AND('Metrics'!$C$6&lt;&gt;"",C154='Metrics'!$C$6,ISNUMBER('Metrics'!$C$9),ISNUMBER(D154),D154&lt;='Metrics'!$C$9,NOT(AND(ISNUMBER(S154),S154&lt;='Metrics'!$C$9,T154&lt;&gt;""))),ISNUMBER(J154),J154&lt;='Metrics'!$C$9,OR(L154="",L154&gt;'Metrics'!$C$9)),1,0))</x:f>
      </x:c>
      <x:c r="AC154" s="14" t="str">
        <x:f>IF(Y154=1,MAX(0,'Metrics'!$C$9-D154),"")</x:f>
      </x:c>
      <x:c r="AD154" s="14" t="str">
        <x:f>IF(AB154=1,MAX(0,'Metrics'!$C$9-J154),"")</x:f>
      </x:c>
      <x:c r="AE154" s="14" t="str">
        <x:f>IF(A154="","",IF(OR(COUNTIF($A$8:$A$207,A154)&gt;1,B154="",C154="",NOT(ISNUMBER(D154)),AND(E154&lt;&gt;"",NOT(ISNUMBER(F154))),AND(G154&lt;&gt;"",OR(E154="",NOT(ISNUMBER(H154)))),AND(J154&lt;&gt;"",I154=""),AND(L154&lt;&gt;"",OR(J154="",NOT(ISNUMBER(M154)))),AND(S154&lt;&gt;"",OR(T154="",NOT(ISNUMBER(U154)))),AND(P154&lt;&gt;"",O154=""),AND(OR(P154="Accepted",P154="Declined"),Q154=""),AND(R154&lt;&gt;"",P154&lt;&gt;"Accepted"),AND(ISNUMBER(F154),F154&lt;0),AND(ISNUMBER(M154),M154&lt;0),AND(ISNUMBER(U154),U154&lt;0),AND(D154&lt;&gt;"",NOT(ISNUMBER(D154))),AND(E154&lt;&gt;"",NOT(ISNUMBER(E154))),AND(G154&lt;&gt;"",NOT(ISNUMBER(G154))),AND(H154&lt;&gt;"",NOT(ISNUMBER(H154))),AND(I154&lt;&gt;"",NOT(ISNUMBER(I154))),AND(J154&lt;&gt;"",NOT(ISNUMBER(J154))),AND(L154&lt;&gt;"",NOT(ISNUMBER(L154))),AND(N154&lt;&gt;"",NOT(ISNUMBER(N154))),AND(O154&lt;&gt;"",NOT(ISNUMBER(O154))),AND(Q154&lt;&gt;"",NOT(ISNUMBER(Q154))),AND(R154&lt;&gt;"",NOT(ISNUMBER(R154))),AND(S154&lt;&gt;"",NOT(ISNUMBER(S154))),AND(ISNUMBER(E154),ISNUMBER(D154),E154&lt;D154),AND(ISNUMBER(G154),ISNUMBER(E154),G154&lt;E154),AND(ISNUMBER(H154),ISNUMBER(G154),H154&lt;G154),AND(ISNUMBER(I154),ISNUMBER(G154),I154&lt;G154),AND(ISNUMBER(J154),ISNUMBER(I154),J154&lt;I154),AND(ISNUMBER(L154),ISNUMBER(J154),L154&lt;J154),AND(ISNUMBER(Q154),ISNUMBER(O154),Q154&lt;O154),AND(ISNUMBER(R154),ISNUMBER(Q154),R154&lt;Q154)),1,0))</x:f>
      </x:c>
      <x:c r="AF154" s="14" t="str">
        <x:f>IF(A154="","",IF(AND(ISNUMBER(S154),S154&lt;='Metrics'!$C$9,T154&lt;&gt;""),1,0))</x:f>
      </x:c>
    </x:row>
    <x:row r="155" ht="24" customHeight="1">
      <x:c r="A155" s="10"/>
      <x:c r="B155" s="10"/>
      <x:c r="C155" s="10"/>
      <x:c r="D155" s="12"/>
      <x:c r="E155" s="12"/>
      <x:c r="F155" s="13"/>
      <x:c r="G155" s="12"/>
      <x:c r="H155" s="12"/>
      <x:c r="I155" s="12"/>
      <x:c r="J155" s="12"/>
      <x:c r="K155" s="13"/>
      <x:c r="L155" s="12"/>
      <x:c r="M155" s="13"/>
      <x:c r="N155" s="12"/>
      <x:c r="O155" s="12"/>
      <x:c r="P155" s="10"/>
      <x:c r="Q155" s="12"/>
      <x:c r="R155" s="12"/>
      <x:c r="S155" s="12"/>
      <x:c r="T155" s="10"/>
      <x:c r="U155" s="13"/>
      <x:c r="V155" s="14" t="str">
        <x:f>IF(A155="","",IF(AND('Metrics'!$C$6&lt;&gt;"",C155='Metrics'!$C$6,ISNUMBER(D155),ISNUMBER('Metrics'!$C$7),ISNUMBER('Metrics'!$C$8),D155&gt;='Metrics'!$C$7,D155&lt;='Metrics'!$C$8),1,0))</x:f>
      </x:c>
      <x:c r="W155" s="14" t="str">
        <x:f>IF(A155="","",IF(AND(V155=1,ISNUMBER(G155),G155&lt;='Metrics'!$C$9,ISNUMBER(H155),H155&lt;='Metrics'!$C$9),1,0))</x:f>
      </x:c>
      <x:c r="X155" s="14" t="str">
        <x:f>IF(A155="","",IF(COUNTIFS('Your interviews'!$B$8:$B$307,A155,'Your interviews'!$E$8:$E$307,"Completed",'Your interviews'!$D$8:$D$307,"&lt;="&amp;'Metrics'!$C$9)&gt;0,1,0))</x:f>
      </x:c>
      <x:c r="Y155" s="14" t="str">
        <x:f>IF(A155="","",IF(AND(AND('Metrics'!$C$6&lt;&gt;"",C155='Metrics'!$C$6,ISNUMBER('Metrics'!$C$9),ISNUMBER(D155),D155&lt;='Metrics'!$C$9,NOT(AND(ISNUMBER(S155),S155&lt;='Metrics'!$C$9,T155&lt;&gt;""))),OR(E155="",E155&gt;'Metrics'!$C$9)),1,0))</x:f>
      </x:c>
      <x:c r="Z155" s="14" t="str">
        <x:f>IF(A155="","",IF(AND(AND('Metrics'!$C$6&lt;&gt;"",C155='Metrics'!$C$6,ISNUMBER('Metrics'!$C$9),ISNUMBER(D155),D155&lt;='Metrics'!$C$9,NOT(AND(ISNUMBER(S155),S155&lt;='Metrics'!$C$9,T155&lt;&gt;""))),ISNUMBER(G155),G155&lt;='Metrics'!$C$9,OR(I155="",I155&gt;'Metrics'!$C$9)),1,0))</x:f>
      </x:c>
      <x:c r="AA155" s="14" t="str">
        <x:f>IF(A155="","",IF(AND(AND('Metrics'!$C$6&lt;&gt;"",C155='Metrics'!$C$6,ISNUMBER('Metrics'!$C$9),ISNUMBER(D155),D155&lt;='Metrics'!$C$9,NOT(AND(ISNUMBER(S155),S155&lt;='Metrics'!$C$9,T155&lt;&gt;""))),ISNUMBER(I155),I155&lt;='Metrics'!$C$9,OR(J155="",J155&gt;'Metrics'!$C$9)),1,0))</x:f>
      </x:c>
      <x:c r="AB155" s="14" t="str">
        <x:f>IF(A155="","",IF(AND(AND('Metrics'!$C$6&lt;&gt;"",C155='Metrics'!$C$6,ISNUMBER('Metrics'!$C$9),ISNUMBER(D155),D155&lt;='Metrics'!$C$9,NOT(AND(ISNUMBER(S155),S155&lt;='Metrics'!$C$9,T155&lt;&gt;""))),ISNUMBER(J155),J155&lt;='Metrics'!$C$9,OR(L155="",L155&gt;'Metrics'!$C$9)),1,0))</x:f>
      </x:c>
      <x:c r="AC155" s="14" t="str">
        <x:f>IF(Y155=1,MAX(0,'Metrics'!$C$9-D155),"")</x:f>
      </x:c>
      <x:c r="AD155" s="14" t="str">
        <x:f>IF(AB155=1,MAX(0,'Metrics'!$C$9-J155),"")</x:f>
      </x:c>
      <x:c r="AE155" s="14" t="str">
        <x:f>IF(A155="","",IF(OR(COUNTIF($A$8:$A$207,A155)&gt;1,B155="",C155="",NOT(ISNUMBER(D155)),AND(E155&lt;&gt;"",NOT(ISNUMBER(F155))),AND(G155&lt;&gt;"",OR(E155="",NOT(ISNUMBER(H155)))),AND(J155&lt;&gt;"",I155=""),AND(L155&lt;&gt;"",OR(J155="",NOT(ISNUMBER(M155)))),AND(S155&lt;&gt;"",OR(T155="",NOT(ISNUMBER(U155)))),AND(P155&lt;&gt;"",O155=""),AND(OR(P155="Accepted",P155="Declined"),Q155=""),AND(R155&lt;&gt;"",P155&lt;&gt;"Accepted"),AND(ISNUMBER(F155),F155&lt;0),AND(ISNUMBER(M155),M155&lt;0),AND(ISNUMBER(U155),U155&lt;0),AND(D155&lt;&gt;"",NOT(ISNUMBER(D155))),AND(E155&lt;&gt;"",NOT(ISNUMBER(E155))),AND(G155&lt;&gt;"",NOT(ISNUMBER(G155))),AND(H155&lt;&gt;"",NOT(ISNUMBER(H155))),AND(I155&lt;&gt;"",NOT(ISNUMBER(I155))),AND(J155&lt;&gt;"",NOT(ISNUMBER(J155))),AND(L155&lt;&gt;"",NOT(ISNUMBER(L155))),AND(N155&lt;&gt;"",NOT(ISNUMBER(N155))),AND(O155&lt;&gt;"",NOT(ISNUMBER(O155))),AND(Q155&lt;&gt;"",NOT(ISNUMBER(Q155))),AND(R155&lt;&gt;"",NOT(ISNUMBER(R155))),AND(S155&lt;&gt;"",NOT(ISNUMBER(S155))),AND(ISNUMBER(E155),ISNUMBER(D155),E155&lt;D155),AND(ISNUMBER(G155),ISNUMBER(E155),G155&lt;E155),AND(ISNUMBER(H155),ISNUMBER(G155),H155&lt;G155),AND(ISNUMBER(I155),ISNUMBER(G155),I155&lt;G155),AND(ISNUMBER(J155),ISNUMBER(I155),J155&lt;I155),AND(ISNUMBER(L155),ISNUMBER(J155),L155&lt;J155),AND(ISNUMBER(Q155),ISNUMBER(O155),Q155&lt;O155),AND(ISNUMBER(R155),ISNUMBER(Q155),R155&lt;Q155)),1,0))</x:f>
      </x:c>
      <x:c r="AF155" s="14" t="str">
        <x:f>IF(A155="","",IF(AND(ISNUMBER(S155),S155&lt;='Metrics'!$C$9,T155&lt;&gt;""),1,0))</x:f>
      </x:c>
    </x:row>
    <x:row r="156" ht="24" customHeight="1">
      <x:c r="A156" s="10"/>
      <x:c r="B156" s="10"/>
      <x:c r="C156" s="10"/>
      <x:c r="D156" s="12"/>
      <x:c r="E156" s="12"/>
      <x:c r="F156" s="13"/>
      <x:c r="G156" s="12"/>
      <x:c r="H156" s="12"/>
      <x:c r="I156" s="12"/>
      <x:c r="J156" s="12"/>
      <x:c r="K156" s="13"/>
      <x:c r="L156" s="12"/>
      <x:c r="M156" s="13"/>
      <x:c r="N156" s="12"/>
      <x:c r="O156" s="12"/>
      <x:c r="P156" s="10"/>
      <x:c r="Q156" s="12"/>
      <x:c r="R156" s="12"/>
      <x:c r="S156" s="12"/>
      <x:c r="T156" s="10"/>
      <x:c r="U156" s="13"/>
      <x:c r="V156" s="14" t="str">
        <x:f>IF(A156="","",IF(AND('Metrics'!$C$6&lt;&gt;"",C156='Metrics'!$C$6,ISNUMBER(D156),ISNUMBER('Metrics'!$C$7),ISNUMBER('Metrics'!$C$8),D156&gt;='Metrics'!$C$7,D156&lt;='Metrics'!$C$8),1,0))</x:f>
      </x:c>
      <x:c r="W156" s="14" t="str">
        <x:f>IF(A156="","",IF(AND(V156=1,ISNUMBER(G156),G156&lt;='Metrics'!$C$9,ISNUMBER(H156),H156&lt;='Metrics'!$C$9),1,0))</x:f>
      </x:c>
      <x:c r="X156" s="14" t="str">
        <x:f>IF(A156="","",IF(COUNTIFS('Your interviews'!$B$8:$B$307,A156,'Your interviews'!$E$8:$E$307,"Completed",'Your interviews'!$D$8:$D$307,"&lt;="&amp;'Metrics'!$C$9)&gt;0,1,0))</x:f>
      </x:c>
      <x:c r="Y156" s="14" t="str">
        <x:f>IF(A156="","",IF(AND(AND('Metrics'!$C$6&lt;&gt;"",C156='Metrics'!$C$6,ISNUMBER('Metrics'!$C$9),ISNUMBER(D156),D156&lt;='Metrics'!$C$9,NOT(AND(ISNUMBER(S156),S156&lt;='Metrics'!$C$9,T156&lt;&gt;""))),OR(E156="",E156&gt;'Metrics'!$C$9)),1,0))</x:f>
      </x:c>
      <x:c r="Z156" s="14" t="str">
        <x:f>IF(A156="","",IF(AND(AND('Metrics'!$C$6&lt;&gt;"",C156='Metrics'!$C$6,ISNUMBER('Metrics'!$C$9),ISNUMBER(D156),D156&lt;='Metrics'!$C$9,NOT(AND(ISNUMBER(S156),S156&lt;='Metrics'!$C$9,T156&lt;&gt;""))),ISNUMBER(G156),G156&lt;='Metrics'!$C$9,OR(I156="",I156&gt;'Metrics'!$C$9)),1,0))</x:f>
      </x:c>
      <x:c r="AA156" s="14" t="str">
        <x:f>IF(A156="","",IF(AND(AND('Metrics'!$C$6&lt;&gt;"",C156='Metrics'!$C$6,ISNUMBER('Metrics'!$C$9),ISNUMBER(D156),D156&lt;='Metrics'!$C$9,NOT(AND(ISNUMBER(S156),S156&lt;='Metrics'!$C$9,T156&lt;&gt;""))),ISNUMBER(I156),I156&lt;='Metrics'!$C$9,OR(J156="",J156&gt;'Metrics'!$C$9)),1,0))</x:f>
      </x:c>
      <x:c r="AB156" s="14" t="str">
        <x:f>IF(A156="","",IF(AND(AND('Metrics'!$C$6&lt;&gt;"",C156='Metrics'!$C$6,ISNUMBER('Metrics'!$C$9),ISNUMBER(D156),D156&lt;='Metrics'!$C$9,NOT(AND(ISNUMBER(S156),S156&lt;='Metrics'!$C$9,T156&lt;&gt;""))),ISNUMBER(J156),J156&lt;='Metrics'!$C$9,OR(L156="",L156&gt;'Metrics'!$C$9)),1,0))</x:f>
      </x:c>
      <x:c r="AC156" s="14" t="str">
        <x:f>IF(Y156=1,MAX(0,'Metrics'!$C$9-D156),"")</x:f>
      </x:c>
      <x:c r="AD156" s="14" t="str">
        <x:f>IF(AB156=1,MAX(0,'Metrics'!$C$9-J156),"")</x:f>
      </x:c>
      <x:c r="AE156" s="14" t="str">
        <x:f>IF(A156="","",IF(OR(COUNTIF($A$8:$A$207,A156)&gt;1,B156="",C156="",NOT(ISNUMBER(D156)),AND(E156&lt;&gt;"",NOT(ISNUMBER(F156))),AND(G156&lt;&gt;"",OR(E156="",NOT(ISNUMBER(H156)))),AND(J156&lt;&gt;"",I156=""),AND(L156&lt;&gt;"",OR(J156="",NOT(ISNUMBER(M156)))),AND(S156&lt;&gt;"",OR(T156="",NOT(ISNUMBER(U156)))),AND(P156&lt;&gt;"",O156=""),AND(OR(P156="Accepted",P156="Declined"),Q156=""),AND(R156&lt;&gt;"",P156&lt;&gt;"Accepted"),AND(ISNUMBER(F156),F156&lt;0),AND(ISNUMBER(M156),M156&lt;0),AND(ISNUMBER(U156),U156&lt;0),AND(D156&lt;&gt;"",NOT(ISNUMBER(D156))),AND(E156&lt;&gt;"",NOT(ISNUMBER(E156))),AND(G156&lt;&gt;"",NOT(ISNUMBER(G156))),AND(H156&lt;&gt;"",NOT(ISNUMBER(H156))),AND(I156&lt;&gt;"",NOT(ISNUMBER(I156))),AND(J156&lt;&gt;"",NOT(ISNUMBER(J156))),AND(L156&lt;&gt;"",NOT(ISNUMBER(L156))),AND(N156&lt;&gt;"",NOT(ISNUMBER(N156))),AND(O156&lt;&gt;"",NOT(ISNUMBER(O156))),AND(Q156&lt;&gt;"",NOT(ISNUMBER(Q156))),AND(R156&lt;&gt;"",NOT(ISNUMBER(R156))),AND(S156&lt;&gt;"",NOT(ISNUMBER(S156))),AND(ISNUMBER(E156),ISNUMBER(D156),E156&lt;D156),AND(ISNUMBER(G156),ISNUMBER(E156),G156&lt;E156),AND(ISNUMBER(H156),ISNUMBER(G156),H156&lt;G156),AND(ISNUMBER(I156),ISNUMBER(G156),I156&lt;G156),AND(ISNUMBER(J156),ISNUMBER(I156),J156&lt;I156),AND(ISNUMBER(L156),ISNUMBER(J156),L156&lt;J156),AND(ISNUMBER(Q156),ISNUMBER(O156),Q156&lt;O156),AND(ISNUMBER(R156),ISNUMBER(Q156),R156&lt;Q156)),1,0))</x:f>
      </x:c>
      <x:c r="AF156" s="14" t="str">
        <x:f>IF(A156="","",IF(AND(ISNUMBER(S156),S156&lt;='Metrics'!$C$9,T156&lt;&gt;""),1,0))</x:f>
      </x:c>
    </x:row>
    <x:row r="157" ht="24" customHeight="1">
      <x:c r="A157" s="10"/>
      <x:c r="B157" s="10"/>
      <x:c r="C157" s="10"/>
      <x:c r="D157" s="12"/>
      <x:c r="E157" s="12"/>
      <x:c r="F157" s="13"/>
      <x:c r="G157" s="12"/>
      <x:c r="H157" s="12"/>
      <x:c r="I157" s="12"/>
      <x:c r="J157" s="12"/>
      <x:c r="K157" s="13"/>
      <x:c r="L157" s="12"/>
      <x:c r="M157" s="13"/>
      <x:c r="N157" s="12"/>
      <x:c r="O157" s="12"/>
      <x:c r="P157" s="10"/>
      <x:c r="Q157" s="12"/>
      <x:c r="R157" s="12"/>
      <x:c r="S157" s="12"/>
      <x:c r="T157" s="10"/>
      <x:c r="U157" s="13"/>
      <x:c r="V157" s="14" t="str">
        <x:f>IF(A157="","",IF(AND('Metrics'!$C$6&lt;&gt;"",C157='Metrics'!$C$6,ISNUMBER(D157),ISNUMBER('Metrics'!$C$7),ISNUMBER('Metrics'!$C$8),D157&gt;='Metrics'!$C$7,D157&lt;='Metrics'!$C$8),1,0))</x:f>
      </x:c>
      <x:c r="W157" s="14" t="str">
        <x:f>IF(A157="","",IF(AND(V157=1,ISNUMBER(G157),G157&lt;='Metrics'!$C$9,ISNUMBER(H157),H157&lt;='Metrics'!$C$9),1,0))</x:f>
      </x:c>
      <x:c r="X157" s="14" t="str">
        <x:f>IF(A157="","",IF(COUNTIFS('Your interviews'!$B$8:$B$307,A157,'Your interviews'!$E$8:$E$307,"Completed",'Your interviews'!$D$8:$D$307,"&lt;="&amp;'Metrics'!$C$9)&gt;0,1,0))</x:f>
      </x:c>
      <x:c r="Y157" s="14" t="str">
        <x:f>IF(A157="","",IF(AND(AND('Metrics'!$C$6&lt;&gt;"",C157='Metrics'!$C$6,ISNUMBER('Metrics'!$C$9),ISNUMBER(D157),D157&lt;='Metrics'!$C$9,NOT(AND(ISNUMBER(S157),S157&lt;='Metrics'!$C$9,T157&lt;&gt;""))),OR(E157="",E157&gt;'Metrics'!$C$9)),1,0))</x:f>
      </x:c>
      <x:c r="Z157" s="14" t="str">
        <x:f>IF(A157="","",IF(AND(AND('Metrics'!$C$6&lt;&gt;"",C157='Metrics'!$C$6,ISNUMBER('Metrics'!$C$9),ISNUMBER(D157),D157&lt;='Metrics'!$C$9,NOT(AND(ISNUMBER(S157),S157&lt;='Metrics'!$C$9,T157&lt;&gt;""))),ISNUMBER(G157),G157&lt;='Metrics'!$C$9,OR(I157="",I157&gt;'Metrics'!$C$9)),1,0))</x:f>
      </x:c>
      <x:c r="AA157" s="14" t="str">
        <x:f>IF(A157="","",IF(AND(AND('Metrics'!$C$6&lt;&gt;"",C157='Metrics'!$C$6,ISNUMBER('Metrics'!$C$9),ISNUMBER(D157),D157&lt;='Metrics'!$C$9,NOT(AND(ISNUMBER(S157),S157&lt;='Metrics'!$C$9,T157&lt;&gt;""))),ISNUMBER(I157),I157&lt;='Metrics'!$C$9,OR(J157="",J157&gt;'Metrics'!$C$9)),1,0))</x:f>
      </x:c>
      <x:c r="AB157" s="14" t="str">
        <x:f>IF(A157="","",IF(AND(AND('Metrics'!$C$6&lt;&gt;"",C157='Metrics'!$C$6,ISNUMBER('Metrics'!$C$9),ISNUMBER(D157),D157&lt;='Metrics'!$C$9,NOT(AND(ISNUMBER(S157),S157&lt;='Metrics'!$C$9,T157&lt;&gt;""))),ISNUMBER(J157),J157&lt;='Metrics'!$C$9,OR(L157="",L157&gt;'Metrics'!$C$9)),1,0))</x:f>
      </x:c>
      <x:c r="AC157" s="14" t="str">
        <x:f>IF(Y157=1,MAX(0,'Metrics'!$C$9-D157),"")</x:f>
      </x:c>
      <x:c r="AD157" s="14" t="str">
        <x:f>IF(AB157=1,MAX(0,'Metrics'!$C$9-J157),"")</x:f>
      </x:c>
      <x:c r="AE157" s="14" t="str">
        <x:f>IF(A157="","",IF(OR(COUNTIF($A$8:$A$207,A157)&gt;1,B157="",C157="",NOT(ISNUMBER(D157)),AND(E157&lt;&gt;"",NOT(ISNUMBER(F157))),AND(G157&lt;&gt;"",OR(E157="",NOT(ISNUMBER(H157)))),AND(J157&lt;&gt;"",I157=""),AND(L157&lt;&gt;"",OR(J157="",NOT(ISNUMBER(M157)))),AND(S157&lt;&gt;"",OR(T157="",NOT(ISNUMBER(U157)))),AND(P157&lt;&gt;"",O157=""),AND(OR(P157="Accepted",P157="Declined"),Q157=""),AND(R157&lt;&gt;"",P157&lt;&gt;"Accepted"),AND(ISNUMBER(F157),F157&lt;0),AND(ISNUMBER(M157),M157&lt;0),AND(ISNUMBER(U157),U157&lt;0),AND(D157&lt;&gt;"",NOT(ISNUMBER(D157))),AND(E157&lt;&gt;"",NOT(ISNUMBER(E157))),AND(G157&lt;&gt;"",NOT(ISNUMBER(G157))),AND(H157&lt;&gt;"",NOT(ISNUMBER(H157))),AND(I157&lt;&gt;"",NOT(ISNUMBER(I157))),AND(J157&lt;&gt;"",NOT(ISNUMBER(J157))),AND(L157&lt;&gt;"",NOT(ISNUMBER(L157))),AND(N157&lt;&gt;"",NOT(ISNUMBER(N157))),AND(O157&lt;&gt;"",NOT(ISNUMBER(O157))),AND(Q157&lt;&gt;"",NOT(ISNUMBER(Q157))),AND(R157&lt;&gt;"",NOT(ISNUMBER(R157))),AND(S157&lt;&gt;"",NOT(ISNUMBER(S157))),AND(ISNUMBER(E157),ISNUMBER(D157),E157&lt;D157),AND(ISNUMBER(G157),ISNUMBER(E157),G157&lt;E157),AND(ISNUMBER(H157),ISNUMBER(G157),H157&lt;G157),AND(ISNUMBER(I157),ISNUMBER(G157),I157&lt;G157),AND(ISNUMBER(J157),ISNUMBER(I157),J157&lt;I157),AND(ISNUMBER(L157),ISNUMBER(J157),L157&lt;J157),AND(ISNUMBER(Q157),ISNUMBER(O157),Q157&lt;O157),AND(ISNUMBER(R157),ISNUMBER(Q157),R157&lt;Q157)),1,0))</x:f>
      </x:c>
      <x:c r="AF157" s="14" t="str">
        <x:f>IF(A157="","",IF(AND(ISNUMBER(S157),S157&lt;='Metrics'!$C$9,T157&lt;&gt;""),1,0))</x:f>
      </x:c>
    </x:row>
    <x:row r="158" ht="24" customHeight="1">
      <x:c r="A158" s="10"/>
      <x:c r="B158" s="10"/>
      <x:c r="C158" s="10"/>
      <x:c r="D158" s="12"/>
      <x:c r="E158" s="12"/>
      <x:c r="F158" s="13"/>
      <x:c r="G158" s="12"/>
      <x:c r="H158" s="12"/>
      <x:c r="I158" s="12"/>
      <x:c r="J158" s="12"/>
      <x:c r="K158" s="13"/>
      <x:c r="L158" s="12"/>
      <x:c r="M158" s="13"/>
      <x:c r="N158" s="12"/>
      <x:c r="O158" s="12"/>
      <x:c r="P158" s="10"/>
      <x:c r="Q158" s="12"/>
      <x:c r="R158" s="12"/>
      <x:c r="S158" s="12"/>
      <x:c r="T158" s="10"/>
      <x:c r="U158" s="13"/>
      <x:c r="V158" s="14" t="str">
        <x:f>IF(A158="","",IF(AND('Metrics'!$C$6&lt;&gt;"",C158='Metrics'!$C$6,ISNUMBER(D158),ISNUMBER('Metrics'!$C$7),ISNUMBER('Metrics'!$C$8),D158&gt;='Metrics'!$C$7,D158&lt;='Metrics'!$C$8),1,0))</x:f>
      </x:c>
      <x:c r="W158" s="14" t="str">
        <x:f>IF(A158="","",IF(AND(V158=1,ISNUMBER(G158),G158&lt;='Metrics'!$C$9,ISNUMBER(H158),H158&lt;='Metrics'!$C$9),1,0))</x:f>
      </x:c>
      <x:c r="X158" s="14" t="str">
        <x:f>IF(A158="","",IF(COUNTIFS('Your interviews'!$B$8:$B$307,A158,'Your interviews'!$E$8:$E$307,"Completed",'Your interviews'!$D$8:$D$307,"&lt;="&amp;'Metrics'!$C$9)&gt;0,1,0))</x:f>
      </x:c>
      <x:c r="Y158" s="14" t="str">
        <x:f>IF(A158="","",IF(AND(AND('Metrics'!$C$6&lt;&gt;"",C158='Metrics'!$C$6,ISNUMBER('Metrics'!$C$9),ISNUMBER(D158),D158&lt;='Metrics'!$C$9,NOT(AND(ISNUMBER(S158),S158&lt;='Metrics'!$C$9,T158&lt;&gt;""))),OR(E158="",E158&gt;'Metrics'!$C$9)),1,0))</x:f>
      </x:c>
      <x:c r="Z158" s="14" t="str">
        <x:f>IF(A158="","",IF(AND(AND('Metrics'!$C$6&lt;&gt;"",C158='Metrics'!$C$6,ISNUMBER('Metrics'!$C$9),ISNUMBER(D158),D158&lt;='Metrics'!$C$9,NOT(AND(ISNUMBER(S158),S158&lt;='Metrics'!$C$9,T158&lt;&gt;""))),ISNUMBER(G158),G158&lt;='Metrics'!$C$9,OR(I158="",I158&gt;'Metrics'!$C$9)),1,0))</x:f>
      </x:c>
      <x:c r="AA158" s="14" t="str">
        <x:f>IF(A158="","",IF(AND(AND('Metrics'!$C$6&lt;&gt;"",C158='Metrics'!$C$6,ISNUMBER('Metrics'!$C$9),ISNUMBER(D158),D158&lt;='Metrics'!$C$9,NOT(AND(ISNUMBER(S158),S158&lt;='Metrics'!$C$9,T158&lt;&gt;""))),ISNUMBER(I158),I158&lt;='Metrics'!$C$9,OR(J158="",J158&gt;'Metrics'!$C$9)),1,0))</x:f>
      </x:c>
      <x:c r="AB158" s="14" t="str">
        <x:f>IF(A158="","",IF(AND(AND('Metrics'!$C$6&lt;&gt;"",C158='Metrics'!$C$6,ISNUMBER('Metrics'!$C$9),ISNUMBER(D158),D158&lt;='Metrics'!$C$9,NOT(AND(ISNUMBER(S158),S158&lt;='Metrics'!$C$9,T158&lt;&gt;""))),ISNUMBER(J158),J158&lt;='Metrics'!$C$9,OR(L158="",L158&gt;'Metrics'!$C$9)),1,0))</x:f>
      </x:c>
      <x:c r="AC158" s="14" t="str">
        <x:f>IF(Y158=1,MAX(0,'Metrics'!$C$9-D158),"")</x:f>
      </x:c>
      <x:c r="AD158" s="14" t="str">
        <x:f>IF(AB158=1,MAX(0,'Metrics'!$C$9-J158),"")</x:f>
      </x:c>
      <x:c r="AE158" s="14" t="str">
        <x:f>IF(A158="","",IF(OR(COUNTIF($A$8:$A$207,A158)&gt;1,B158="",C158="",NOT(ISNUMBER(D158)),AND(E158&lt;&gt;"",NOT(ISNUMBER(F158))),AND(G158&lt;&gt;"",OR(E158="",NOT(ISNUMBER(H158)))),AND(J158&lt;&gt;"",I158=""),AND(L158&lt;&gt;"",OR(J158="",NOT(ISNUMBER(M158)))),AND(S158&lt;&gt;"",OR(T158="",NOT(ISNUMBER(U158)))),AND(P158&lt;&gt;"",O158=""),AND(OR(P158="Accepted",P158="Declined"),Q158=""),AND(R158&lt;&gt;"",P158&lt;&gt;"Accepted"),AND(ISNUMBER(F158),F158&lt;0),AND(ISNUMBER(M158),M158&lt;0),AND(ISNUMBER(U158),U158&lt;0),AND(D158&lt;&gt;"",NOT(ISNUMBER(D158))),AND(E158&lt;&gt;"",NOT(ISNUMBER(E158))),AND(G158&lt;&gt;"",NOT(ISNUMBER(G158))),AND(H158&lt;&gt;"",NOT(ISNUMBER(H158))),AND(I158&lt;&gt;"",NOT(ISNUMBER(I158))),AND(J158&lt;&gt;"",NOT(ISNUMBER(J158))),AND(L158&lt;&gt;"",NOT(ISNUMBER(L158))),AND(N158&lt;&gt;"",NOT(ISNUMBER(N158))),AND(O158&lt;&gt;"",NOT(ISNUMBER(O158))),AND(Q158&lt;&gt;"",NOT(ISNUMBER(Q158))),AND(R158&lt;&gt;"",NOT(ISNUMBER(R158))),AND(S158&lt;&gt;"",NOT(ISNUMBER(S158))),AND(ISNUMBER(E158),ISNUMBER(D158),E158&lt;D158),AND(ISNUMBER(G158),ISNUMBER(E158),G158&lt;E158),AND(ISNUMBER(H158),ISNUMBER(G158),H158&lt;G158),AND(ISNUMBER(I158),ISNUMBER(G158),I158&lt;G158),AND(ISNUMBER(J158),ISNUMBER(I158),J158&lt;I158),AND(ISNUMBER(L158),ISNUMBER(J158),L158&lt;J158),AND(ISNUMBER(Q158),ISNUMBER(O158),Q158&lt;O158),AND(ISNUMBER(R158),ISNUMBER(Q158),R158&lt;Q158)),1,0))</x:f>
      </x:c>
      <x:c r="AF158" s="14" t="str">
        <x:f>IF(A158="","",IF(AND(ISNUMBER(S158),S158&lt;='Metrics'!$C$9,T158&lt;&gt;""),1,0))</x:f>
      </x:c>
    </x:row>
    <x:row r="159" ht="24" customHeight="1">
      <x:c r="A159" s="10"/>
      <x:c r="B159" s="10"/>
      <x:c r="C159" s="10"/>
      <x:c r="D159" s="12"/>
      <x:c r="E159" s="12"/>
      <x:c r="F159" s="13"/>
      <x:c r="G159" s="12"/>
      <x:c r="H159" s="12"/>
      <x:c r="I159" s="12"/>
      <x:c r="J159" s="12"/>
      <x:c r="K159" s="13"/>
      <x:c r="L159" s="12"/>
      <x:c r="M159" s="13"/>
      <x:c r="N159" s="12"/>
      <x:c r="O159" s="12"/>
      <x:c r="P159" s="10"/>
      <x:c r="Q159" s="12"/>
      <x:c r="R159" s="12"/>
      <x:c r="S159" s="12"/>
      <x:c r="T159" s="10"/>
      <x:c r="U159" s="13"/>
      <x:c r="V159" s="14" t="str">
        <x:f>IF(A159="","",IF(AND('Metrics'!$C$6&lt;&gt;"",C159='Metrics'!$C$6,ISNUMBER(D159),ISNUMBER('Metrics'!$C$7),ISNUMBER('Metrics'!$C$8),D159&gt;='Metrics'!$C$7,D159&lt;='Metrics'!$C$8),1,0))</x:f>
      </x:c>
      <x:c r="W159" s="14" t="str">
        <x:f>IF(A159="","",IF(AND(V159=1,ISNUMBER(G159),G159&lt;='Metrics'!$C$9,ISNUMBER(H159),H159&lt;='Metrics'!$C$9),1,0))</x:f>
      </x:c>
      <x:c r="X159" s="14" t="str">
        <x:f>IF(A159="","",IF(COUNTIFS('Your interviews'!$B$8:$B$307,A159,'Your interviews'!$E$8:$E$307,"Completed",'Your interviews'!$D$8:$D$307,"&lt;="&amp;'Metrics'!$C$9)&gt;0,1,0))</x:f>
      </x:c>
      <x:c r="Y159" s="14" t="str">
        <x:f>IF(A159="","",IF(AND(AND('Metrics'!$C$6&lt;&gt;"",C159='Metrics'!$C$6,ISNUMBER('Metrics'!$C$9),ISNUMBER(D159),D159&lt;='Metrics'!$C$9,NOT(AND(ISNUMBER(S159),S159&lt;='Metrics'!$C$9,T159&lt;&gt;""))),OR(E159="",E159&gt;'Metrics'!$C$9)),1,0))</x:f>
      </x:c>
      <x:c r="Z159" s="14" t="str">
        <x:f>IF(A159="","",IF(AND(AND('Metrics'!$C$6&lt;&gt;"",C159='Metrics'!$C$6,ISNUMBER('Metrics'!$C$9),ISNUMBER(D159),D159&lt;='Metrics'!$C$9,NOT(AND(ISNUMBER(S159),S159&lt;='Metrics'!$C$9,T159&lt;&gt;""))),ISNUMBER(G159),G159&lt;='Metrics'!$C$9,OR(I159="",I159&gt;'Metrics'!$C$9)),1,0))</x:f>
      </x:c>
      <x:c r="AA159" s="14" t="str">
        <x:f>IF(A159="","",IF(AND(AND('Metrics'!$C$6&lt;&gt;"",C159='Metrics'!$C$6,ISNUMBER('Metrics'!$C$9),ISNUMBER(D159),D159&lt;='Metrics'!$C$9,NOT(AND(ISNUMBER(S159),S159&lt;='Metrics'!$C$9,T159&lt;&gt;""))),ISNUMBER(I159),I159&lt;='Metrics'!$C$9,OR(J159="",J159&gt;'Metrics'!$C$9)),1,0))</x:f>
      </x:c>
      <x:c r="AB159" s="14" t="str">
        <x:f>IF(A159="","",IF(AND(AND('Metrics'!$C$6&lt;&gt;"",C159='Metrics'!$C$6,ISNUMBER('Metrics'!$C$9),ISNUMBER(D159),D159&lt;='Metrics'!$C$9,NOT(AND(ISNUMBER(S159),S159&lt;='Metrics'!$C$9,T159&lt;&gt;""))),ISNUMBER(J159),J159&lt;='Metrics'!$C$9,OR(L159="",L159&gt;'Metrics'!$C$9)),1,0))</x:f>
      </x:c>
      <x:c r="AC159" s="14" t="str">
        <x:f>IF(Y159=1,MAX(0,'Metrics'!$C$9-D159),"")</x:f>
      </x:c>
      <x:c r="AD159" s="14" t="str">
        <x:f>IF(AB159=1,MAX(0,'Metrics'!$C$9-J159),"")</x:f>
      </x:c>
      <x:c r="AE159" s="14" t="str">
        <x:f>IF(A159="","",IF(OR(COUNTIF($A$8:$A$207,A159)&gt;1,B159="",C159="",NOT(ISNUMBER(D159)),AND(E159&lt;&gt;"",NOT(ISNUMBER(F159))),AND(G159&lt;&gt;"",OR(E159="",NOT(ISNUMBER(H159)))),AND(J159&lt;&gt;"",I159=""),AND(L159&lt;&gt;"",OR(J159="",NOT(ISNUMBER(M159)))),AND(S159&lt;&gt;"",OR(T159="",NOT(ISNUMBER(U159)))),AND(P159&lt;&gt;"",O159=""),AND(OR(P159="Accepted",P159="Declined"),Q159=""),AND(R159&lt;&gt;"",P159&lt;&gt;"Accepted"),AND(ISNUMBER(F159),F159&lt;0),AND(ISNUMBER(M159),M159&lt;0),AND(ISNUMBER(U159),U159&lt;0),AND(D159&lt;&gt;"",NOT(ISNUMBER(D159))),AND(E159&lt;&gt;"",NOT(ISNUMBER(E159))),AND(G159&lt;&gt;"",NOT(ISNUMBER(G159))),AND(H159&lt;&gt;"",NOT(ISNUMBER(H159))),AND(I159&lt;&gt;"",NOT(ISNUMBER(I159))),AND(J159&lt;&gt;"",NOT(ISNUMBER(J159))),AND(L159&lt;&gt;"",NOT(ISNUMBER(L159))),AND(N159&lt;&gt;"",NOT(ISNUMBER(N159))),AND(O159&lt;&gt;"",NOT(ISNUMBER(O159))),AND(Q159&lt;&gt;"",NOT(ISNUMBER(Q159))),AND(R159&lt;&gt;"",NOT(ISNUMBER(R159))),AND(S159&lt;&gt;"",NOT(ISNUMBER(S159))),AND(ISNUMBER(E159),ISNUMBER(D159),E159&lt;D159),AND(ISNUMBER(G159),ISNUMBER(E159),G159&lt;E159),AND(ISNUMBER(H159),ISNUMBER(G159),H159&lt;G159),AND(ISNUMBER(I159),ISNUMBER(G159),I159&lt;G159),AND(ISNUMBER(J159),ISNUMBER(I159),J159&lt;I159),AND(ISNUMBER(L159),ISNUMBER(J159),L159&lt;J159),AND(ISNUMBER(Q159),ISNUMBER(O159),Q159&lt;O159),AND(ISNUMBER(R159),ISNUMBER(Q159),R159&lt;Q159)),1,0))</x:f>
      </x:c>
      <x:c r="AF159" s="14" t="str">
        <x:f>IF(A159="","",IF(AND(ISNUMBER(S159),S159&lt;='Metrics'!$C$9,T159&lt;&gt;""),1,0))</x:f>
      </x:c>
    </x:row>
    <x:row r="160" ht="24" customHeight="1">
      <x:c r="A160" s="10"/>
      <x:c r="B160" s="10"/>
      <x:c r="C160" s="10"/>
      <x:c r="D160" s="12"/>
      <x:c r="E160" s="12"/>
      <x:c r="F160" s="13"/>
      <x:c r="G160" s="12"/>
      <x:c r="H160" s="12"/>
      <x:c r="I160" s="12"/>
      <x:c r="J160" s="12"/>
      <x:c r="K160" s="13"/>
      <x:c r="L160" s="12"/>
      <x:c r="M160" s="13"/>
      <x:c r="N160" s="12"/>
      <x:c r="O160" s="12"/>
      <x:c r="P160" s="10"/>
      <x:c r="Q160" s="12"/>
      <x:c r="R160" s="12"/>
      <x:c r="S160" s="12"/>
      <x:c r="T160" s="10"/>
      <x:c r="U160" s="13"/>
      <x:c r="V160" s="14" t="str">
        <x:f>IF(A160="","",IF(AND('Metrics'!$C$6&lt;&gt;"",C160='Metrics'!$C$6,ISNUMBER(D160),ISNUMBER('Metrics'!$C$7),ISNUMBER('Metrics'!$C$8),D160&gt;='Metrics'!$C$7,D160&lt;='Metrics'!$C$8),1,0))</x:f>
      </x:c>
      <x:c r="W160" s="14" t="str">
        <x:f>IF(A160="","",IF(AND(V160=1,ISNUMBER(G160),G160&lt;='Metrics'!$C$9,ISNUMBER(H160),H160&lt;='Metrics'!$C$9),1,0))</x:f>
      </x:c>
      <x:c r="X160" s="14" t="str">
        <x:f>IF(A160="","",IF(COUNTIFS('Your interviews'!$B$8:$B$307,A160,'Your interviews'!$E$8:$E$307,"Completed",'Your interviews'!$D$8:$D$307,"&lt;="&amp;'Metrics'!$C$9)&gt;0,1,0))</x:f>
      </x:c>
      <x:c r="Y160" s="14" t="str">
        <x:f>IF(A160="","",IF(AND(AND('Metrics'!$C$6&lt;&gt;"",C160='Metrics'!$C$6,ISNUMBER('Metrics'!$C$9),ISNUMBER(D160),D160&lt;='Metrics'!$C$9,NOT(AND(ISNUMBER(S160),S160&lt;='Metrics'!$C$9,T160&lt;&gt;""))),OR(E160="",E160&gt;'Metrics'!$C$9)),1,0))</x:f>
      </x:c>
      <x:c r="Z160" s="14" t="str">
        <x:f>IF(A160="","",IF(AND(AND('Metrics'!$C$6&lt;&gt;"",C160='Metrics'!$C$6,ISNUMBER('Metrics'!$C$9),ISNUMBER(D160),D160&lt;='Metrics'!$C$9,NOT(AND(ISNUMBER(S160),S160&lt;='Metrics'!$C$9,T160&lt;&gt;""))),ISNUMBER(G160),G160&lt;='Metrics'!$C$9,OR(I160="",I160&gt;'Metrics'!$C$9)),1,0))</x:f>
      </x:c>
      <x:c r="AA160" s="14" t="str">
        <x:f>IF(A160="","",IF(AND(AND('Metrics'!$C$6&lt;&gt;"",C160='Metrics'!$C$6,ISNUMBER('Metrics'!$C$9),ISNUMBER(D160),D160&lt;='Metrics'!$C$9,NOT(AND(ISNUMBER(S160),S160&lt;='Metrics'!$C$9,T160&lt;&gt;""))),ISNUMBER(I160),I160&lt;='Metrics'!$C$9,OR(J160="",J160&gt;'Metrics'!$C$9)),1,0))</x:f>
      </x:c>
      <x:c r="AB160" s="14" t="str">
        <x:f>IF(A160="","",IF(AND(AND('Metrics'!$C$6&lt;&gt;"",C160='Metrics'!$C$6,ISNUMBER('Metrics'!$C$9),ISNUMBER(D160),D160&lt;='Metrics'!$C$9,NOT(AND(ISNUMBER(S160),S160&lt;='Metrics'!$C$9,T160&lt;&gt;""))),ISNUMBER(J160),J160&lt;='Metrics'!$C$9,OR(L160="",L160&gt;'Metrics'!$C$9)),1,0))</x:f>
      </x:c>
      <x:c r="AC160" s="14" t="str">
        <x:f>IF(Y160=1,MAX(0,'Metrics'!$C$9-D160),"")</x:f>
      </x:c>
      <x:c r="AD160" s="14" t="str">
        <x:f>IF(AB160=1,MAX(0,'Metrics'!$C$9-J160),"")</x:f>
      </x:c>
      <x:c r="AE160" s="14" t="str">
        <x:f>IF(A160="","",IF(OR(COUNTIF($A$8:$A$207,A160)&gt;1,B160="",C160="",NOT(ISNUMBER(D160)),AND(E160&lt;&gt;"",NOT(ISNUMBER(F160))),AND(G160&lt;&gt;"",OR(E160="",NOT(ISNUMBER(H160)))),AND(J160&lt;&gt;"",I160=""),AND(L160&lt;&gt;"",OR(J160="",NOT(ISNUMBER(M160)))),AND(S160&lt;&gt;"",OR(T160="",NOT(ISNUMBER(U160)))),AND(P160&lt;&gt;"",O160=""),AND(OR(P160="Accepted",P160="Declined"),Q160=""),AND(R160&lt;&gt;"",P160&lt;&gt;"Accepted"),AND(ISNUMBER(F160),F160&lt;0),AND(ISNUMBER(M160),M160&lt;0),AND(ISNUMBER(U160),U160&lt;0),AND(D160&lt;&gt;"",NOT(ISNUMBER(D160))),AND(E160&lt;&gt;"",NOT(ISNUMBER(E160))),AND(G160&lt;&gt;"",NOT(ISNUMBER(G160))),AND(H160&lt;&gt;"",NOT(ISNUMBER(H160))),AND(I160&lt;&gt;"",NOT(ISNUMBER(I160))),AND(J160&lt;&gt;"",NOT(ISNUMBER(J160))),AND(L160&lt;&gt;"",NOT(ISNUMBER(L160))),AND(N160&lt;&gt;"",NOT(ISNUMBER(N160))),AND(O160&lt;&gt;"",NOT(ISNUMBER(O160))),AND(Q160&lt;&gt;"",NOT(ISNUMBER(Q160))),AND(R160&lt;&gt;"",NOT(ISNUMBER(R160))),AND(S160&lt;&gt;"",NOT(ISNUMBER(S160))),AND(ISNUMBER(E160),ISNUMBER(D160),E160&lt;D160),AND(ISNUMBER(G160),ISNUMBER(E160),G160&lt;E160),AND(ISNUMBER(H160),ISNUMBER(G160),H160&lt;G160),AND(ISNUMBER(I160),ISNUMBER(G160),I160&lt;G160),AND(ISNUMBER(J160),ISNUMBER(I160),J160&lt;I160),AND(ISNUMBER(L160),ISNUMBER(J160),L160&lt;J160),AND(ISNUMBER(Q160),ISNUMBER(O160),Q160&lt;O160),AND(ISNUMBER(R160),ISNUMBER(Q160),R160&lt;Q160)),1,0))</x:f>
      </x:c>
      <x:c r="AF160" s="14" t="str">
        <x:f>IF(A160="","",IF(AND(ISNUMBER(S160),S160&lt;='Metrics'!$C$9,T160&lt;&gt;""),1,0))</x:f>
      </x:c>
    </x:row>
    <x:row r="161" ht="24" customHeight="1">
      <x:c r="A161" s="10"/>
      <x:c r="B161" s="10"/>
      <x:c r="C161" s="10"/>
      <x:c r="D161" s="12"/>
      <x:c r="E161" s="12"/>
      <x:c r="F161" s="13"/>
      <x:c r="G161" s="12"/>
      <x:c r="H161" s="12"/>
      <x:c r="I161" s="12"/>
      <x:c r="J161" s="12"/>
      <x:c r="K161" s="13"/>
      <x:c r="L161" s="12"/>
      <x:c r="M161" s="13"/>
      <x:c r="N161" s="12"/>
      <x:c r="O161" s="12"/>
      <x:c r="P161" s="10"/>
      <x:c r="Q161" s="12"/>
      <x:c r="R161" s="12"/>
      <x:c r="S161" s="12"/>
      <x:c r="T161" s="10"/>
      <x:c r="U161" s="13"/>
      <x:c r="V161" s="14" t="str">
        <x:f>IF(A161="","",IF(AND('Metrics'!$C$6&lt;&gt;"",C161='Metrics'!$C$6,ISNUMBER(D161),ISNUMBER('Metrics'!$C$7),ISNUMBER('Metrics'!$C$8),D161&gt;='Metrics'!$C$7,D161&lt;='Metrics'!$C$8),1,0))</x:f>
      </x:c>
      <x:c r="W161" s="14" t="str">
        <x:f>IF(A161="","",IF(AND(V161=1,ISNUMBER(G161),G161&lt;='Metrics'!$C$9,ISNUMBER(H161),H161&lt;='Metrics'!$C$9),1,0))</x:f>
      </x:c>
      <x:c r="X161" s="14" t="str">
        <x:f>IF(A161="","",IF(COUNTIFS('Your interviews'!$B$8:$B$307,A161,'Your interviews'!$E$8:$E$307,"Completed",'Your interviews'!$D$8:$D$307,"&lt;="&amp;'Metrics'!$C$9)&gt;0,1,0))</x:f>
      </x:c>
      <x:c r="Y161" s="14" t="str">
        <x:f>IF(A161="","",IF(AND(AND('Metrics'!$C$6&lt;&gt;"",C161='Metrics'!$C$6,ISNUMBER('Metrics'!$C$9),ISNUMBER(D161),D161&lt;='Metrics'!$C$9,NOT(AND(ISNUMBER(S161),S161&lt;='Metrics'!$C$9,T161&lt;&gt;""))),OR(E161="",E161&gt;'Metrics'!$C$9)),1,0))</x:f>
      </x:c>
      <x:c r="Z161" s="14" t="str">
        <x:f>IF(A161="","",IF(AND(AND('Metrics'!$C$6&lt;&gt;"",C161='Metrics'!$C$6,ISNUMBER('Metrics'!$C$9),ISNUMBER(D161),D161&lt;='Metrics'!$C$9,NOT(AND(ISNUMBER(S161),S161&lt;='Metrics'!$C$9,T161&lt;&gt;""))),ISNUMBER(G161),G161&lt;='Metrics'!$C$9,OR(I161="",I161&gt;'Metrics'!$C$9)),1,0))</x:f>
      </x:c>
      <x:c r="AA161" s="14" t="str">
        <x:f>IF(A161="","",IF(AND(AND('Metrics'!$C$6&lt;&gt;"",C161='Metrics'!$C$6,ISNUMBER('Metrics'!$C$9),ISNUMBER(D161),D161&lt;='Metrics'!$C$9,NOT(AND(ISNUMBER(S161),S161&lt;='Metrics'!$C$9,T161&lt;&gt;""))),ISNUMBER(I161),I161&lt;='Metrics'!$C$9,OR(J161="",J161&gt;'Metrics'!$C$9)),1,0))</x:f>
      </x:c>
      <x:c r="AB161" s="14" t="str">
        <x:f>IF(A161="","",IF(AND(AND('Metrics'!$C$6&lt;&gt;"",C161='Metrics'!$C$6,ISNUMBER('Metrics'!$C$9),ISNUMBER(D161),D161&lt;='Metrics'!$C$9,NOT(AND(ISNUMBER(S161),S161&lt;='Metrics'!$C$9,T161&lt;&gt;""))),ISNUMBER(J161),J161&lt;='Metrics'!$C$9,OR(L161="",L161&gt;'Metrics'!$C$9)),1,0))</x:f>
      </x:c>
      <x:c r="AC161" s="14" t="str">
        <x:f>IF(Y161=1,MAX(0,'Metrics'!$C$9-D161),"")</x:f>
      </x:c>
      <x:c r="AD161" s="14" t="str">
        <x:f>IF(AB161=1,MAX(0,'Metrics'!$C$9-J161),"")</x:f>
      </x:c>
      <x:c r="AE161" s="14" t="str">
        <x:f>IF(A161="","",IF(OR(COUNTIF($A$8:$A$207,A161)&gt;1,B161="",C161="",NOT(ISNUMBER(D161)),AND(E161&lt;&gt;"",NOT(ISNUMBER(F161))),AND(G161&lt;&gt;"",OR(E161="",NOT(ISNUMBER(H161)))),AND(J161&lt;&gt;"",I161=""),AND(L161&lt;&gt;"",OR(J161="",NOT(ISNUMBER(M161)))),AND(S161&lt;&gt;"",OR(T161="",NOT(ISNUMBER(U161)))),AND(P161&lt;&gt;"",O161=""),AND(OR(P161="Accepted",P161="Declined"),Q161=""),AND(R161&lt;&gt;"",P161&lt;&gt;"Accepted"),AND(ISNUMBER(F161),F161&lt;0),AND(ISNUMBER(M161),M161&lt;0),AND(ISNUMBER(U161),U161&lt;0),AND(D161&lt;&gt;"",NOT(ISNUMBER(D161))),AND(E161&lt;&gt;"",NOT(ISNUMBER(E161))),AND(G161&lt;&gt;"",NOT(ISNUMBER(G161))),AND(H161&lt;&gt;"",NOT(ISNUMBER(H161))),AND(I161&lt;&gt;"",NOT(ISNUMBER(I161))),AND(J161&lt;&gt;"",NOT(ISNUMBER(J161))),AND(L161&lt;&gt;"",NOT(ISNUMBER(L161))),AND(N161&lt;&gt;"",NOT(ISNUMBER(N161))),AND(O161&lt;&gt;"",NOT(ISNUMBER(O161))),AND(Q161&lt;&gt;"",NOT(ISNUMBER(Q161))),AND(R161&lt;&gt;"",NOT(ISNUMBER(R161))),AND(S161&lt;&gt;"",NOT(ISNUMBER(S161))),AND(ISNUMBER(E161),ISNUMBER(D161),E161&lt;D161),AND(ISNUMBER(G161),ISNUMBER(E161),G161&lt;E161),AND(ISNUMBER(H161),ISNUMBER(G161),H161&lt;G161),AND(ISNUMBER(I161),ISNUMBER(G161),I161&lt;G161),AND(ISNUMBER(J161),ISNUMBER(I161),J161&lt;I161),AND(ISNUMBER(L161),ISNUMBER(J161),L161&lt;J161),AND(ISNUMBER(Q161),ISNUMBER(O161),Q161&lt;O161),AND(ISNUMBER(R161),ISNUMBER(Q161),R161&lt;Q161)),1,0))</x:f>
      </x:c>
      <x:c r="AF161" s="14" t="str">
        <x:f>IF(A161="","",IF(AND(ISNUMBER(S161),S161&lt;='Metrics'!$C$9,T161&lt;&gt;""),1,0))</x:f>
      </x:c>
    </x:row>
    <x:row r="162" ht="24" customHeight="1">
      <x:c r="A162" s="10"/>
      <x:c r="B162" s="10"/>
      <x:c r="C162" s="10"/>
      <x:c r="D162" s="12"/>
      <x:c r="E162" s="12"/>
      <x:c r="F162" s="13"/>
      <x:c r="G162" s="12"/>
      <x:c r="H162" s="12"/>
      <x:c r="I162" s="12"/>
      <x:c r="J162" s="12"/>
      <x:c r="K162" s="13"/>
      <x:c r="L162" s="12"/>
      <x:c r="M162" s="13"/>
      <x:c r="N162" s="12"/>
      <x:c r="O162" s="12"/>
      <x:c r="P162" s="10"/>
      <x:c r="Q162" s="12"/>
      <x:c r="R162" s="12"/>
      <x:c r="S162" s="12"/>
      <x:c r="T162" s="10"/>
      <x:c r="U162" s="13"/>
      <x:c r="V162" s="14" t="str">
        <x:f>IF(A162="","",IF(AND('Metrics'!$C$6&lt;&gt;"",C162='Metrics'!$C$6,ISNUMBER(D162),ISNUMBER('Metrics'!$C$7),ISNUMBER('Metrics'!$C$8),D162&gt;='Metrics'!$C$7,D162&lt;='Metrics'!$C$8),1,0))</x:f>
      </x:c>
      <x:c r="W162" s="14" t="str">
        <x:f>IF(A162="","",IF(AND(V162=1,ISNUMBER(G162),G162&lt;='Metrics'!$C$9,ISNUMBER(H162),H162&lt;='Metrics'!$C$9),1,0))</x:f>
      </x:c>
      <x:c r="X162" s="14" t="str">
        <x:f>IF(A162="","",IF(COUNTIFS('Your interviews'!$B$8:$B$307,A162,'Your interviews'!$E$8:$E$307,"Completed",'Your interviews'!$D$8:$D$307,"&lt;="&amp;'Metrics'!$C$9)&gt;0,1,0))</x:f>
      </x:c>
      <x:c r="Y162" s="14" t="str">
        <x:f>IF(A162="","",IF(AND(AND('Metrics'!$C$6&lt;&gt;"",C162='Metrics'!$C$6,ISNUMBER('Metrics'!$C$9),ISNUMBER(D162),D162&lt;='Metrics'!$C$9,NOT(AND(ISNUMBER(S162),S162&lt;='Metrics'!$C$9,T162&lt;&gt;""))),OR(E162="",E162&gt;'Metrics'!$C$9)),1,0))</x:f>
      </x:c>
      <x:c r="Z162" s="14" t="str">
        <x:f>IF(A162="","",IF(AND(AND('Metrics'!$C$6&lt;&gt;"",C162='Metrics'!$C$6,ISNUMBER('Metrics'!$C$9),ISNUMBER(D162),D162&lt;='Metrics'!$C$9,NOT(AND(ISNUMBER(S162),S162&lt;='Metrics'!$C$9,T162&lt;&gt;""))),ISNUMBER(G162),G162&lt;='Metrics'!$C$9,OR(I162="",I162&gt;'Metrics'!$C$9)),1,0))</x:f>
      </x:c>
      <x:c r="AA162" s="14" t="str">
        <x:f>IF(A162="","",IF(AND(AND('Metrics'!$C$6&lt;&gt;"",C162='Metrics'!$C$6,ISNUMBER('Metrics'!$C$9),ISNUMBER(D162),D162&lt;='Metrics'!$C$9,NOT(AND(ISNUMBER(S162),S162&lt;='Metrics'!$C$9,T162&lt;&gt;""))),ISNUMBER(I162),I162&lt;='Metrics'!$C$9,OR(J162="",J162&gt;'Metrics'!$C$9)),1,0))</x:f>
      </x:c>
      <x:c r="AB162" s="14" t="str">
        <x:f>IF(A162="","",IF(AND(AND('Metrics'!$C$6&lt;&gt;"",C162='Metrics'!$C$6,ISNUMBER('Metrics'!$C$9),ISNUMBER(D162),D162&lt;='Metrics'!$C$9,NOT(AND(ISNUMBER(S162),S162&lt;='Metrics'!$C$9,T162&lt;&gt;""))),ISNUMBER(J162),J162&lt;='Metrics'!$C$9,OR(L162="",L162&gt;'Metrics'!$C$9)),1,0))</x:f>
      </x:c>
      <x:c r="AC162" s="14" t="str">
        <x:f>IF(Y162=1,MAX(0,'Metrics'!$C$9-D162),"")</x:f>
      </x:c>
      <x:c r="AD162" s="14" t="str">
        <x:f>IF(AB162=1,MAX(0,'Metrics'!$C$9-J162),"")</x:f>
      </x:c>
      <x:c r="AE162" s="14" t="str">
        <x:f>IF(A162="","",IF(OR(COUNTIF($A$8:$A$207,A162)&gt;1,B162="",C162="",NOT(ISNUMBER(D162)),AND(E162&lt;&gt;"",NOT(ISNUMBER(F162))),AND(G162&lt;&gt;"",OR(E162="",NOT(ISNUMBER(H162)))),AND(J162&lt;&gt;"",I162=""),AND(L162&lt;&gt;"",OR(J162="",NOT(ISNUMBER(M162)))),AND(S162&lt;&gt;"",OR(T162="",NOT(ISNUMBER(U162)))),AND(P162&lt;&gt;"",O162=""),AND(OR(P162="Accepted",P162="Declined"),Q162=""),AND(R162&lt;&gt;"",P162&lt;&gt;"Accepted"),AND(ISNUMBER(F162),F162&lt;0),AND(ISNUMBER(M162),M162&lt;0),AND(ISNUMBER(U162),U162&lt;0),AND(D162&lt;&gt;"",NOT(ISNUMBER(D162))),AND(E162&lt;&gt;"",NOT(ISNUMBER(E162))),AND(G162&lt;&gt;"",NOT(ISNUMBER(G162))),AND(H162&lt;&gt;"",NOT(ISNUMBER(H162))),AND(I162&lt;&gt;"",NOT(ISNUMBER(I162))),AND(J162&lt;&gt;"",NOT(ISNUMBER(J162))),AND(L162&lt;&gt;"",NOT(ISNUMBER(L162))),AND(N162&lt;&gt;"",NOT(ISNUMBER(N162))),AND(O162&lt;&gt;"",NOT(ISNUMBER(O162))),AND(Q162&lt;&gt;"",NOT(ISNUMBER(Q162))),AND(R162&lt;&gt;"",NOT(ISNUMBER(R162))),AND(S162&lt;&gt;"",NOT(ISNUMBER(S162))),AND(ISNUMBER(E162),ISNUMBER(D162),E162&lt;D162),AND(ISNUMBER(G162),ISNUMBER(E162),G162&lt;E162),AND(ISNUMBER(H162),ISNUMBER(G162),H162&lt;G162),AND(ISNUMBER(I162),ISNUMBER(G162),I162&lt;G162),AND(ISNUMBER(J162),ISNUMBER(I162),J162&lt;I162),AND(ISNUMBER(L162),ISNUMBER(J162),L162&lt;J162),AND(ISNUMBER(Q162),ISNUMBER(O162),Q162&lt;O162),AND(ISNUMBER(R162),ISNUMBER(Q162),R162&lt;Q162)),1,0))</x:f>
      </x:c>
      <x:c r="AF162" s="14" t="str">
        <x:f>IF(A162="","",IF(AND(ISNUMBER(S162),S162&lt;='Metrics'!$C$9,T162&lt;&gt;""),1,0))</x:f>
      </x:c>
    </x:row>
    <x:row r="163" ht="24" customHeight="1">
      <x:c r="A163" s="10"/>
      <x:c r="B163" s="10"/>
      <x:c r="C163" s="10"/>
      <x:c r="D163" s="12"/>
      <x:c r="E163" s="12"/>
      <x:c r="F163" s="13"/>
      <x:c r="G163" s="12"/>
      <x:c r="H163" s="12"/>
      <x:c r="I163" s="12"/>
      <x:c r="J163" s="12"/>
      <x:c r="K163" s="13"/>
      <x:c r="L163" s="12"/>
      <x:c r="M163" s="13"/>
      <x:c r="N163" s="12"/>
      <x:c r="O163" s="12"/>
      <x:c r="P163" s="10"/>
      <x:c r="Q163" s="12"/>
      <x:c r="R163" s="12"/>
      <x:c r="S163" s="12"/>
      <x:c r="T163" s="10"/>
      <x:c r="U163" s="13"/>
      <x:c r="V163" s="14" t="str">
        <x:f>IF(A163="","",IF(AND('Metrics'!$C$6&lt;&gt;"",C163='Metrics'!$C$6,ISNUMBER(D163),ISNUMBER('Metrics'!$C$7),ISNUMBER('Metrics'!$C$8),D163&gt;='Metrics'!$C$7,D163&lt;='Metrics'!$C$8),1,0))</x:f>
      </x:c>
      <x:c r="W163" s="14" t="str">
        <x:f>IF(A163="","",IF(AND(V163=1,ISNUMBER(G163),G163&lt;='Metrics'!$C$9,ISNUMBER(H163),H163&lt;='Metrics'!$C$9),1,0))</x:f>
      </x:c>
      <x:c r="X163" s="14" t="str">
        <x:f>IF(A163="","",IF(COUNTIFS('Your interviews'!$B$8:$B$307,A163,'Your interviews'!$E$8:$E$307,"Completed",'Your interviews'!$D$8:$D$307,"&lt;="&amp;'Metrics'!$C$9)&gt;0,1,0))</x:f>
      </x:c>
      <x:c r="Y163" s="14" t="str">
        <x:f>IF(A163="","",IF(AND(AND('Metrics'!$C$6&lt;&gt;"",C163='Metrics'!$C$6,ISNUMBER('Metrics'!$C$9),ISNUMBER(D163),D163&lt;='Metrics'!$C$9,NOT(AND(ISNUMBER(S163),S163&lt;='Metrics'!$C$9,T163&lt;&gt;""))),OR(E163="",E163&gt;'Metrics'!$C$9)),1,0))</x:f>
      </x:c>
      <x:c r="Z163" s="14" t="str">
        <x:f>IF(A163="","",IF(AND(AND('Metrics'!$C$6&lt;&gt;"",C163='Metrics'!$C$6,ISNUMBER('Metrics'!$C$9),ISNUMBER(D163),D163&lt;='Metrics'!$C$9,NOT(AND(ISNUMBER(S163),S163&lt;='Metrics'!$C$9,T163&lt;&gt;""))),ISNUMBER(G163),G163&lt;='Metrics'!$C$9,OR(I163="",I163&gt;'Metrics'!$C$9)),1,0))</x:f>
      </x:c>
      <x:c r="AA163" s="14" t="str">
        <x:f>IF(A163="","",IF(AND(AND('Metrics'!$C$6&lt;&gt;"",C163='Metrics'!$C$6,ISNUMBER('Metrics'!$C$9),ISNUMBER(D163),D163&lt;='Metrics'!$C$9,NOT(AND(ISNUMBER(S163),S163&lt;='Metrics'!$C$9,T163&lt;&gt;""))),ISNUMBER(I163),I163&lt;='Metrics'!$C$9,OR(J163="",J163&gt;'Metrics'!$C$9)),1,0))</x:f>
      </x:c>
      <x:c r="AB163" s="14" t="str">
        <x:f>IF(A163="","",IF(AND(AND('Metrics'!$C$6&lt;&gt;"",C163='Metrics'!$C$6,ISNUMBER('Metrics'!$C$9),ISNUMBER(D163),D163&lt;='Metrics'!$C$9,NOT(AND(ISNUMBER(S163),S163&lt;='Metrics'!$C$9,T163&lt;&gt;""))),ISNUMBER(J163),J163&lt;='Metrics'!$C$9,OR(L163="",L163&gt;'Metrics'!$C$9)),1,0))</x:f>
      </x:c>
      <x:c r="AC163" s="14" t="str">
        <x:f>IF(Y163=1,MAX(0,'Metrics'!$C$9-D163),"")</x:f>
      </x:c>
      <x:c r="AD163" s="14" t="str">
        <x:f>IF(AB163=1,MAX(0,'Metrics'!$C$9-J163),"")</x:f>
      </x:c>
      <x:c r="AE163" s="14" t="str">
        <x:f>IF(A163="","",IF(OR(COUNTIF($A$8:$A$207,A163)&gt;1,B163="",C163="",NOT(ISNUMBER(D163)),AND(E163&lt;&gt;"",NOT(ISNUMBER(F163))),AND(G163&lt;&gt;"",OR(E163="",NOT(ISNUMBER(H163)))),AND(J163&lt;&gt;"",I163=""),AND(L163&lt;&gt;"",OR(J163="",NOT(ISNUMBER(M163)))),AND(S163&lt;&gt;"",OR(T163="",NOT(ISNUMBER(U163)))),AND(P163&lt;&gt;"",O163=""),AND(OR(P163="Accepted",P163="Declined"),Q163=""),AND(R163&lt;&gt;"",P163&lt;&gt;"Accepted"),AND(ISNUMBER(F163),F163&lt;0),AND(ISNUMBER(M163),M163&lt;0),AND(ISNUMBER(U163),U163&lt;0),AND(D163&lt;&gt;"",NOT(ISNUMBER(D163))),AND(E163&lt;&gt;"",NOT(ISNUMBER(E163))),AND(G163&lt;&gt;"",NOT(ISNUMBER(G163))),AND(H163&lt;&gt;"",NOT(ISNUMBER(H163))),AND(I163&lt;&gt;"",NOT(ISNUMBER(I163))),AND(J163&lt;&gt;"",NOT(ISNUMBER(J163))),AND(L163&lt;&gt;"",NOT(ISNUMBER(L163))),AND(N163&lt;&gt;"",NOT(ISNUMBER(N163))),AND(O163&lt;&gt;"",NOT(ISNUMBER(O163))),AND(Q163&lt;&gt;"",NOT(ISNUMBER(Q163))),AND(R163&lt;&gt;"",NOT(ISNUMBER(R163))),AND(S163&lt;&gt;"",NOT(ISNUMBER(S163))),AND(ISNUMBER(E163),ISNUMBER(D163),E163&lt;D163),AND(ISNUMBER(G163),ISNUMBER(E163),G163&lt;E163),AND(ISNUMBER(H163),ISNUMBER(G163),H163&lt;G163),AND(ISNUMBER(I163),ISNUMBER(G163),I163&lt;G163),AND(ISNUMBER(J163),ISNUMBER(I163),J163&lt;I163),AND(ISNUMBER(L163),ISNUMBER(J163),L163&lt;J163),AND(ISNUMBER(Q163),ISNUMBER(O163),Q163&lt;O163),AND(ISNUMBER(R163),ISNUMBER(Q163),R163&lt;Q163)),1,0))</x:f>
      </x:c>
      <x:c r="AF163" s="14" t="str">
        <x:f>IF(A163="","",IF(AND(ISNUMBER(S163),S163&lt;='Metrics'!$C$9,T163&lt;&gt;""),1,0))</x:f>
      </x:c>
    </x:row>
    <x:row r="164" ht="24" customHeight="1">
      <x:c r="A164" s="10"/>
      <x:c r="B164" s="10"/>
      <x:c r="C164" s="10"/>
      <x:c r="D164" s="12"/>
      <x:c r="E164" s="12"/>
      <x:c r="F164" s="13"/>
      <x:c r="G164" s="12"/>
      <x:c r="H164" s="12"/>
      <x:c r="I164" s="12"/>
      <x:c r="J164" s="12"/>
      <x:c r="K164" s="13"/>
      <x:c r="L164" s="12"/>
      <x:c r="M164" s="13"/>
      <x:c r="N164" s="12"/>
      <x:c r="O164" s="12"/>
      <x:c r="P164" s="10"/>
      <x:c r="Q164" s="12"/>
      <x:c r="R164" s="12"/>
      <x:c r="S164" s="12"/>
      <x:c r="T164" s="10"/>
      <x:c r="U164" s="13"/>
      <x:c r="V164" s="14" t="str">
        <x:f>IF(A164="","",IF(AND('Metrics'!$C$6&lt;&gt;"",C164='Metrics'!$C$6,ISNUMBER(D164),ISNUMBER('Metrics'!$C$7),ISNUMBER('Metrics'!$C$8),D164&gt;='Metrics'!$C$7,D164&lt;='Metrics'!$C$8),1,0))</x:f>
      </x:c>
      <x:c r="W164" s="14" t="str">
        <x:f>IF(A164="","",IF(AND(V164=1,ISNUMBER(G164),G164&lt;='Metrics'!$C$9,ISNUMBER(H164),H164&lt;='Metrics'!$C$9),1,0))</x:f>
      </x:c>
      <x:c r="X164" s="14" t="str">
        <x:f>IF(A164="","",IF(COUNTIFS('Your interviews'!$B$8:$B$307,A164,'Your interviews'!$E$8:$E$307,"Completed",'Your interviews'!$D$8:$D$307,"&lt;="&amp;'Metrics'!$C$9)&gt;0,1,0))</x:f>
      </x:c>
      <x:c r="Y164" s="14" t="str">
        <x:f>IF(A164="","",IF(AND(AND('Metrics'!$C$6&lt;&gt;"",C164='Metrics'!$C$6,ISNUMBER('Metrics'!$C$9),ISNUMBER(D164),D164&lt;='Metrics'!$C$9,NOT(AND(ISNUMBER(S164),S164&lt;='Metrics'!$C$9,T164&lt;&gt;""))),OR(E164="",E164&gt;'Metrics'!$C$9)),1,0))</x:f>
      </x:c>
      <x:c r="Z164" s="14" t="str">
        <x:f>IF(A164="","",IF(AND(AND('Metrics'!$C$6&lt;&gt;"",C164='Metrics'!$C$6,ISNUMBER('Metrics'!$C$9),ISNUMBER(D164),D164&lt;='Metrics'!$C$9,NOT(AND(ISNUMBER(S164),S164&lt;='Metrics'!$C$9,T164&lt;&gt;""))),ISNUMBER(G164),G164&lt;='Metrics'!$C$9,OR(I164="",I164&gt;'Metrics'!$C$9)),1,0))</x:f>
      </x:c>
      <x:c r="AA164" s="14" t="str">
        <x:f>IF(A164="","",IF(AND(AND('Metrics'!$C$6&lt;&gt;"",C164='Metrics'!$C$6,ISNUMBER('Metrics'!$C$9),ISNUMBER(D164),D164&lt;='Metrics'!$C$9,NOT(AND(ISNUMBER(S164),S164&lt;='Metrics'!$C$9,T164&lt;&gt;""))),ISNUMBER(I164),I164&lt;='Metrics'!$C$9,OR(J164="",J164&gt;'Metrics'!$C$9)),1,0))</x:f>
      </x:c>
      <x:c r="AB164" s="14" t="str">
        <x:f>IF(A164="","",IF(AND(AND('Metrics'!$C$6&lt;&gt;"",C164='Metrics'!$C$6,ISNUMBER('Metrics'!$C$9),ISNUMBER(D164),D164&lt;='Metrics'!$C$9,NOT(AND(ISNUMBER(S164),S164&lt;='Metrics'!$C$9,T164&lt;&gt;""))),ISNUMBER(J164),J164&lt;='Metrics'!$C$9,OR(L164="",L164&gt;'Metrics'!$C$9)),1,0))</x:f>
      </x:c>
      <x:c r="AC164" s="14" t="str">
        <x:f>IF(Y164=1,MAX(0,'Metrics'!$C$9-D164),"")</x:f>
      </x:c>
      <x:c r="AD164" s="14" t="str">
        <x:f>IF(AB164=1,MAX(0,'Metrics'!$C$9-J164),"")</x:f>
      </x:c>
      <x:c r="AE164" s="14" t="str">
        <x:f>IF(A164="","",IF(OR(COUNTIF($A$8:$A$207,A164)&gt;1,B164="",C164="",NOT(ISNUMBER(D164)),AND(E164&lt;&gt;"",NOT(ISNUMBER(F164))),AND(G164&lt;&gt;"",OR(E164="",NOT(ISNUMBER(H164)))),AND(J164&lt;&gt;"",I164=""),AND(L164&lt;&gt;"",OR(J164="",NOT(ISNUMBER(M164)))),AND(S164&lt;&gt;"",OR(T164="",NOT(ISNUMBER(U164)))),AND(P164&lt;&gt;"",O164=""),AND(OR(P164="Accepted",P164="Declined"),Q164=""),AND(R164&lt;&gt;"",P164&lt;&gt;"Accepted"),AND(ISNUMBER(F164),F164&lt;0),AND(ISNUMBER(M164),M164&lt;0),AND(ISNUMBER(U164),U164&lt;0),AND(D164&lt;&gt;"",NOT(ISNUMBER(D164))),AND(E164&lt;&gt;"",NOT(ISNUMBER(E164))),AND(G164&lt;&gt;"",NOT(ISNUMBER(G164))),AND(H164&lt;&gt;"",NOT(ISNUMBER(H164))),AND(I164&lt;&gt;"",NOT(ISNUMBER(I164))),AND(J164&lt;&gt;"",NOT(ISNUMBER(J164))),AND(L164&lt;&gt;"",NOT(ISNUMBER(L164))),AND(N164&lt;&gt;"",NOT(ISNUMBER(N164))),AND(O164&lt;&gt;"",NOT(ISNUMBER(O164))),AND(Q164&lt;&gt;"",NOT(ISNUMBER(Q164))),AND(R164&lt;&gt;"",NOT(ISNUMBER(R164))),AND(S164&lt;&gt;"",NOT(ISNUMBER(S164))),AND(ISNUMBER(E164),ISNUMBER(D164),E164&lt;D164),AND(ISNUMBER(G164),ISNUMBER(E164),G164&lt;E164),AND(ISNUMBER(H164),ISNUMBER(G164),H164&lt;G164),AND(ISNUMBER(I164),ISNUMBER(G164),I164&lt;G164),AND(ISNUMBER(J164),ISNUMBER(I164),J164&lt;I164),AND(ISNUMBER(L164),ISNUMBER(J164),L164&lt;J164),AND(ISNUMBER(Q164),ISNUMBER(O164),Q164&lt;O164),AND(ISNUMBER(R164),ISNUMBER(Q164),R164&lt;Q164)),1,0))</x:f>
      </x:c>
      <x:c r="AF164" s="14" t="str">
        <x:f>IF(A164="","",IF(AND(ISNUMBER(S164),S164&lt;='Metrics'!$C$9,T164&lt;&gt;""),1,0))</x:f>
      </x:c>
    </x:row>
    <x:row r="165" ht="24" customHeight="1">
      <x:c r="A165" s="10"/>
      <x:c r="B165" s="10"/>
      <x:c r="C165" s="10"/>
      <x:c r="D165" s="12"/>
      <x:c r="E165" s="12"/>
      <x:c r="F165" s="13"/>
      <x:c r="G165" s="12"/>
      <x:c r="H165" s="12"/>
      <x:c r="I165" s="12"/>
      <x:c r="J165" s="12"/>
      <x:c r="K165" s="13"/>
      <x:c r="L165" s="12"/>
      <x:c r="M165" s="13"/>
      <x:c r="N165" s="12"/>
      <x:c r="O165" s="12"/>
      <x:c r="P165" s="10"/>
      <x:c r="Q165" s="12"/>
      <x:c r="R165" s="12"/>
      <x:c r="S165" s="12"/>
      <x:c r="T165" s="10"/>
      <x:c r="U165" s="13"/>
      <x:c r="V165" s="14" t="str">
        <x:f>IF(A165="","",IF(AND('Metrics'!$C$6&lt;&gt;"",C165='Metrics'!$C$6,ISNUMBER(D165),ISNUMBER('Metrics'!$C$7),ISNUMBER('Metrics'!$C$8),D165&gt;='Metrics'!$C$7,D165&lt;='Metrics'!$C$8),1,0))</x:f>
      </x:c>
      <x:c r="W165" s="14" t="str">
        <x:f>IF(A165="","",IF(AND(V165=1,ISNUMBER(G165),G165&lt;='Metrics'!$C$9,ISNUMBER(H165),H165&lt;='Metrics'!$C$9),1,0))</x:f>
      </x:c>
      <x:c r="X165" s="14" t="str">
        <x:f>IF(A165="","",IF(COUNTIFS('Your interviews'!$B$8:$B$307,A165,'Your interviews'!$E$8:$E$307,"Completed",'Your interviews'!$D$8:$D$307,"&lt;="&amp;'Metrics'!$C$9)&gt;0,1,0))</x:f>
      </x:c>
      <x:c r="Y165" s="14" t="str">
        <x:f>IF(A165="","",IF(AND(AND('Metrics'!$C$6&lt;&gt;"",C165='Metrics'!$C$6,ISNUMBER('Metrics'!$C$9),ISNUMBER(D165),D165&lt;='Metrics'!$C$9,NOT(AND(ISNUMBER(S165),S165&lt;='Metrics'!$C$9,T165&lt;&gt;""))),OR(E165="",E165&gt;'Metrics'!$C$9)),1,0))</x:f>
      </x:c>
      <x:c r="Z165" s="14" t="str">
        <x:f>IF(A165="","",IF(AND(AND('Metrics'!$C$6&lt;&gt;"",C165='Metrics'!$C$6,ISNUMBER('Metrics'!$C$9),ISNUMBER(D165),D165&lt;='Metrics'!$C$9,NOT(AND(ISNUMBER(S165),S165&lt;='Metrics'!$C$9,T165&lt;&gt;""))),ISNUMBER(G165),G165&lt;='Metrics'!$C$9,OR(I165="",I165&gt;'Metrics'!$C$9)),1,0))</x:f>
      </x:c>
      <x:c r="AA165" s="14" t="str">
        <x:f>IF(A165="","",IF(AND(AND('Metrics'!$C$6&lt;&gt;"",C165='Metrics'!$C$6,ISNUMBER('Metrics'!$C$9),ISNUMBER(D165),D165&lt;='Metrics'!$C$9,NOT(AND(ISNUMBER(S165),S165&lt;='Metrics'!$C$9,T165&lt;&gt;""))),ISNUMBER(I165),I165&lt;='Metrics'!$C$9,OR(J165="",J165&gt;'Metrics'!$C$9)),1,0))</x:f>
      </x:c>
      <x:c r="AB165" s="14" t="str">
        <x:f>IF(A165="","",IF(AND(AND('Metrics'!$C$6&lt;&gt;"",C165='Metrics'!$C$6,ISNUMBER('Metrics'!$C$9),ISNUMBER(D165),D165&lt;='Metrics'!$C$9,NOT(AND(ISNUMBER(S165),S165&lt;='Metrics'!$C$9,T165&lt;&gt;""))),ISNUMBER(J165),J165&lt;='Metrics'!$C$9,OR(L165="",L165&gt;'Metrics'!$C$9)),1,0))</x:f>
      </x:c>
      <x:c r="AC165" s="14" t="str">
        <x:f>IF(Y165=1,MAX(0,'Metrics'!$C$9-D165),"")</x:f>
      </x:c>
      <x:c r="AD165" s="14" t="str">
        <x:f>IF(AB165=1,MAX(0,'Metrics'!$C$9-J165),"")</x:f>
      </x:c>
      <x:c r="AE165" s="14" t="str">
        <x:f>IF(A165="","",IF(OR(COUNTIF($A$8:$A$207,A165)&gt;1,B165="",C165="",NOT(ISNUMBER(D165)),AND(E165&lt;&gt;"",NOT(ISNUMBER(F165))),AND(G165&lt;&gt;"",OR(E165="",NOT(ISNUMBER(H165)))),AND(J165&lt;&gt;"",I165=""),AND(L165&lt;&gt;"",OR(J165="",NOT(ISNUMBER(M165)))),AND(S165&lt;&gt;"",OR(T165="",NOT(ISNUMBER(U165)))),AND(P165&lt;&gt;"",O165=""),AND(OR(P165="Accepted",P165="Declined"),Q165=""),AND(R165&lt;&gt;"",P165&lt;&gt;"Accepted"),AND(ISNUMBER(F165),F165&lt;0),AND(ISNUMBER(M165),M165&lt;0),AND(ISNUMBER(U165),U165&lt;0),AND(D165&lt;&gt;"",NOT(ISNUMBER(D165))),AND(E165&lt;&gt;"",NOT(ISNUMBER(E165))),AND(G165&lt;&gt;"",NOT(ISNUMBER(G165))),AND(H165&lt;&gt;"",NOT(ISNUMBER(H165))),AND(I165&lt;&gt;"",NOT(ISNUMBER(I165))),AND(J165&lt;&gt;"",NOT(ISNUMBER(J165))),AND(L165&lt;&gt;"",NOT(ISNUMBER(L165))),AND(N165&lt;&gt;"",NOT(ISNUMBER(N165))),AND(O165&lt;&gt;"",NOT(ISNUMBER(O165))),AND(Q165&lt;&gt;"",NOT(ISNUMBER(Q165))),AND(R165&lt;&gt;"",NOT(ISNUMBER(R165))),AND(S165&lt;&gt;"",NOT(ISNUMBER(S165))),AND(ISNUMBER(E165),ISNUMBER(D165),E165&lt;D165),AND(ISNUMBER(G165),ISNUMBER(E165),G165&lt;E165),AND(ISNUMBER(H165),ISNUMBER(G165),H165&lt;G165),AND(ISNUMBER(I165),ISNUMBER(G165),I165&lt;G165),AND(ISNUMBER(J165),ISNUMBER(I165),J165&lt;I165),AND(ISNUMBER(L165),ISNUMBER(J165),L165&lt;J165),AND(ISNUMBER(Q165),ISNUMBER(O165),Q165&lt;O165),AND(ISNUMBER(R165),ISNUMBER(Q165),R165&lt;Q165)),1,0))</x:f>
      </x:c>
      <x:c r="AF165" s="14" t="str">
        <x:f>IF(A165="","",IF(AND(ISNUMBER(S165),S165&lt;='Metrics'!$C$9,T165&lt;&gt;""),1,0))</x:f>
      </x:c>
    </x:row>
    <x:row r="166" ht="24" customHeight="1">
      <x:c r="A166" s="10"/>
      <x:c r="B166" s="10"/>
      <x:c r="C166" s="10"/>
      <x:c r="D166" s="12"/>
      <x:c r="E166" s="12"/>
      <x:c r="F166" s="13"/>
      <x:c r="G166" s="12"/>
      <x:c r="H166" s="12"/>
      <x:c r="I166" s="12"/>
      <x:c r="J166" s="12"/>
      <x:c r="K166" s="13"/>
      <x:c r="L166" s="12"/>
      <x:c r="M166" s="13"/>
      <x:c r="N166" s="12"/>
      <x:c r="O166" s="12"/>
      <x:c r="P166" s="10"/>
      <x:c r="Q166" s="12"/>
      <x:c r="R166" s="12"/>
      <x:c r="S166" s="12"/>
      <x:c r="T166" s="10"/>
      <x:c r="U166" s="13"/>
      <x:c r="V166" s="14" t="str">
        <x:f>IF(A166="","",IF(AND('Metrics'!$C$6&lt;&gt;"",C166='Metrics'!$C$6,ISNUMBER(D166),ISNUMBER('Metrics'!$C$7),ISNUMBER('Metrics'!$C$8),D166&gt;='Metrics'!$C$7,D166&lt;='Metrics'!$C$8),1,0))</x:f>
      </x:c>
      <x:c r="W166" s="14" t="str">
        <x:f>IF(A166="","",IF(AND(V166=1,ISNUMBER(G166),G166&lt;='Metrics'!$C$9,ISNUMBER(H166),H166&lt;='Metrics'!$C$9),1,0))</x:f>
      </x:c>
      <x:c r="X166" s="14" t="str">
        <x:f>IF(A166="","",IF(COUNTIFS('Your interviews'!$B$8:$B$307,A166,'Your interviews'!$E$8:$E$307,"Completed",'Your interviews'!$D$8:$D$307,"&lt;="&amp;'Metrics'!$C$9)&gt;0,1,0))</x:f>
      </x:c>
      <x:c r="Y166" s="14" t="str">
        <x:f>IF(A166="","",IF(AND(AND('Metrics'!$C$6&lt;&gt;"",C166='Metrics'!$C$6,ISNUMBER('Metrics'!$C$9),ISNUMBER(D166),D166&lt;='Metrics'!$C$9,NOT(AND(ISNUMBER(S166),S166&lt;='Metrics'!$C$9,T166&lt;&gt;""))),OR(E166="",E166&gt;'Metrics'!$C$9)),1,0))</x:f>
      </x:c>
      <x:c r="Z166" s="14" t="str">
        <x:f>IF(A166="","",IF(AND(AND('Metrics'!$C$6&lt;&gt;"",C166='Metrics'!$C$6,ISNUMBER('Metrics'!$C$9),ISNUMBER(D166),D166&lt;='Metrics'!$C$9,NOT(AND(ISNUMBER(S166),S166&lt;='Metrics'!$C$9,T166&lt;&gt;""))),ISNUMBER(G166),G166&lt;='Metrics'!$C$9,OR(I166="",I166&gt;'Metrics'!$C$9)),1,0))</x:f>
      </x:c>
      <x:c r="AA166" s="14" t="str">
        <x:f>IF(A166="","",IF(AND(AND('Metrics'!$C$6&lt;&gt;"",C166='Metrics'!$C$6,ISNUMBER('Metrics'!$C$9),ISNUMBER(D166),D166&lt;='Metrics'!$C$9,NOT(AND(ISNUMBER(S166),S166&lt;='Metrics'!$C$9,T166&lt;&gt;""))),ISNUMBER(I166),I166&lt;='Metrics'!$C$9,OR(J166="",J166&gt;'Metrics'!$C$9)),1,0))</x:f>
      </x:c>
      <x:c r="AB166" s="14" t="str">
        <x:f>IF(A166="","",IF(AND(AND('Metrics'!$C$6&lt;&gt;"",C166='Metrics'!$C$6,ISNUMBER('Metrics'!$C$9),ISNUMBER(D166),D166&lt;='Metrics'!$C$9,NOT(AND(ISNUMBER(S166),S166&lt;='Metrics'!$C$9,T166&lt;&gt;""))),ISNUMBER(J166),J166&lt;='Metrics'!$C$9,OR(L166="",L166&gt;'Metrics'!$C$9)),1,0))</x:f>
      </x:c>
      <x:c r="AC166" s="14" t="str">
        <x:f>IF(Y166=1,MAX(0,'Metrics'!$C$9-D166),"")</x:f>
      </x:c>
      <x:c r="AD166" s="14" t="str">
        <x:f>IF(AB166=1,MAX(0,'Metrics'!$C$9-J166),"")</x:f>
      </x:c>
      <x:c r="AE166" s="14" t="str">
        <x:f>IF(A166="","",IF(OR(COUNTIF($A$8:$A$207,A166)&gt;1,B166="",C166="",NOT(ISNUMBER(D166)),AND(E166&lt;&gt;"",NOT(ISNUMBER(F166))),AND(G166&lt;&gt;"",OR(E166="",NOT(ISNUMBER(H166)))),AND(J166&lt;&gt;"",I166=""),AND(L166&lt;&gt;"",OR(J166="",NOT(ISNUMBER(M166)))),AND(S166&lt;&gt;"",OR(T166="",NOT(ISNUMBER(U166)))),AND(P166&lt;&gt;"",O166=""),AND(OR(P166="Accepted",P166="Declined"),Q166=""),AND(R166&lt;&gt;"",P166&lt;&gt;"Accepted"),AND(ISNUMBER(F166),F166&lt;0),AND(ISNUMBER(M166),M166&lt;0),AND(ISNUMBER(U166),U166&lt;0),AND(D166&lt;&gt;"",NOT(ISNUMBER(D166))),AND(E166&lt;&gt;"",NOT(ISNUMBER(E166))),AND(G166&lt;&gt;"",NOT(ISNUMBER(G166))),AND(H166&lt;&gt;"",NOT(ISNUMBER(H166))),AND(I166&lt;&gt;"",NOT(ISNUMBER(I166))),AND(J166&lt;&gt;"",NOT(ISNUMBER(J166))),AND(L166&lt;&gt;"",NOT(ISNUMBER(L166))),AND(N166&lt;&gt;"",NOT(ISNUMBER(N166))),AND(O166&lt;&gt;"",NOT(ISNUMBER(O166))),AND(Q166&lt;&gt;"",NOT(ISNUMBER(Q166))),AND(R166&lt;&gt;"",NOT(ISNUMBER(R166))),AND(S166&lt;&gt;"",NOT(ISNUMBER(S166))),AND(ISNUMBER(E166),ISNUMBER(D166),E166&lt;D166),AND(ISNUMBER(G166),ISNUMBER(E166),G166&lt;E166),AND(ISNUMBER(H166),ISNUMBER(G166),H166&lt;G166),AND(ISNUMBER(I166),ISNUMBER(G166),I166&lt;G166),AND(ISNUMBER(J166),ISNUMBER(I166),J166&lt;I166),AND(ISNUMBER(L166),ISNUMBER(J166),L166&lt;J166),AND(ISNUMBER(Q166),ISNUMBER(O166),Q166&lt;O166),AND(ISNUMBER(R166),ISNUMBER(Q166),R166&lt;Q166)),1,0))</x:f>
      </x:c>
      <x:c r="AF166" s="14" t="str">
        <x:f>IF(A166="","",IF(AND(ISNUMBER(S166),S166&lt;='Metrics'!$C$9,T166&lt;&gt;""),1,0))</x:f>
      </x:c>
    </x:row>
    <x:row r="167" ht="24" customHeight="1">
      <x:c r="A167" s="10"/>
      <x:c r="B167" s="10"/>
      <x:c r="C167" s="10"/>
      <x:c r="D167" s="12"/>
      <x:c r="E167" s="12"/>
      <x:c r="F167" s="13"/>
      <x:c r="G167" s="12"/>
      <x:c r="H167" s="12"/>
      <x:c r="I167" s="12"/>
      <x:c r="J167" s="12"/>
      <x:c r="K167" s="13"/>
      <x:c r="L167" s="12"/>
      <x:c r="M167" s="13"/>
      <x:c r="N167" s="12"/>
      <x:c r="O167" s="12"/>
      <x:c r="P167" s="10"/>
      <x:c r="Q167" s="12"/>
      <x:c r="R167" s="12"/>
      <x:c r="S167" s="12"/>
      <x:c r="T167" s="10"/>
      <x:c r="U167" s="13"/>
      <x:c r="V167" s="14" t="str">
        <x:f>IF(A167="","",IF(AND('Metrics'!$C$6&lt;&gt;"",C167='Metrics'!$C$6,ISNUMBER(D167),ISNUMBER('Metrics'!$C$7),ISNUMBER('Metrics'!$C$8),D167&gt;='Metrics'!$C$7,D167&lt;='Metrics'!$C$8),1,0))</x:f>
      </x:c>
      <x:c r="W167" s="14" t="str">
        <x:f>IF(A167="","",IF(AND(V167=1,ISNUMBER(G167),G167&lt;='Metrics'!$C$9,ISNUMBER(H167),H167&lt;='Metrics'!$C$9),1,0))</x:f>
      </x:c>
      <x:c r="X167" s="14" t="str">
        <x:f>IF(A167="","",IF(COUNTIFS('Your interviews'!$B$8:$B$307,A167,'Your interviews'!$E$8:$E$307,"Completed",'Your interviews'!$D$8:$D$307,"&lt;="&amp;'Metrics'!$C$9)&gt;0,1,0))</x:f>
      </x:c>
      <x:c r="Y167" s="14" t="str">
        <x:f>IF(A167="","",IF(AND(AND('Metrics'!$C$6&lt;&gt;"",C167='Metrics'!$C$6,ISNUMBER('Metrics'!$C$9),ISNUMBER(D167),D167&lt;='Metrics'!$C$9,NOT(AND(ISNUMBER(S167),S167&lt;='Metrics'!$C$9,T167&lt;&gt;""))),OR(E167="",E167&gt;'Metrics'!$C$9)),1,0))</x:f>
      </x:c>
      <x:c r="Z167" s="14" t="str">
        <x:f>IF(A167="","",IF(AND(AND('Metrics'!$C$6&lt;&gt;"",C167='Metrics'!$C$6,ISNUMBER('Metrics'!$C$9),ISNUMBER(D167),D167&lt;='Metrics'!$C$9,NOT(AND(ISNUMBER(S167),S167&lt;='Metrics'!$C$9,T167&lt;&gt;""))),ISNUMBER(G167),G167&lt;='Metrics'!$C$9,OR(I167="",I167&gt;'Metrics'!$C$9)),1,0))</x:f>
      </x:c>
      <x:c r="AA167" s="14" t="str">
        <x:f>IF(A167="","",IF(AND(AND('Metrics'!$C$6&lt;&gt;"",C167='Metrics'!$C$6,ISNUMBER('Metrics'!$C$9),ISNUMBER(D167),D167&lt;='Metrics'!$C$9,NOT(AND(ISNUMBER(S167),S167&lt;='Metrics'!$C$9,T167&lt;&gt;""))),ISNUMBER(I167),I167&lt;='Metrics'!$C$9,OR(J167="",J167&gt;'Metrics'!$C$9)),1,0))</x:f>
      </x:c>
      <x:c r="AB167" s="14" t="str">
        <x:f>IF(A167="","",IF(AND(AND('Metrics'!$C$6&lt;&gt;"",C167='Metrics'!$C$6,ISNUMBER('Metrics'!$C$9),ISNUMBER(D167),D167&lt;='Metrics'!$C$9,NOT(AND(ISNUMBER(S167),S167&lt;='Metrics'!$C$9,T167&lt;&gt;""))),ISNUMBER(J167),J167&lt;='Metrics'!$C$9,OR(L167="",L167&gt;'Metrics'!$C$9)),1,0))</x:f>
      </x:c>
      <x:c r="AC167" s="14" t="str">
        <x:f>IF(Y167=1,MAX(0,'Metrics'!$C$9-D167),"")</x:f>
      </x:c>
      <x:c r="AD167" s="14" t="str">
        <x:f>IF(AB167=1,MAX(0,'Metrics'!$C$9-J167),"")</x:f>
      </x:c>
      <x:c r="AE167" s="14" t="str">
        <x:f>IF(A167="","",IF(OR(COUNTIF($A$8:$A$207,A167)&gt;1,B167="",C167="",NOT(ISNUMBER(D167)),AND(E167&lt;&gt;"",NOT(ISNUMBER(F167))),AND(G167&lt;&gt;"",OR(E167="",NOT(ISNUMBER(H167)))),AND(J167&lt;&gt;"",I167=""),AND(L167&lt;&gt;"",OR(J167="",NOT(ISNUMBER(M167)))),AND(S167&lt;&gt;"",OR(T167="",NOT(ISNUMBER(U167)))),AND(P167&lt;&gt;"",O167=""),AND(OR(P167="Accepted",P167="Declined"),Q167=""),AND(R167&lt;&gt;"",P167&lt;&gt;"Accepted"),AND(ISNUMBER(F167),F167&lt;0),AND(ISNUMBER(M167),M167&lt;0),AND(ISNUMBER(U167),U167&lt;0),AND(D167&lt;&gt;"",NOT(ISNUMBER(D167))),AND(E167&lt;&gt;"",NOT(ISNUMBER(E167))),AND(G167&lt;&gt;"",NOT(ISNUMBER(G167))),AND(H167&lt;&gt;"",NOT(ISNUMBER(H167))),AND(I167&lt;&gt;"",NOT(ISNUMBER(I167))),AND(J167&lt;&gt;"",NOT(ISNUMBER(J167))),AND(L167&lt;&gt;"",NOT(ISNUMBER(L167))),AND(N167&lt;&gt;"",NOT(ISNUMBER(N167))),AND(O167&lt;&gt;"",NOT(ISNUMBER(O167))),AND(Q167&lt;&gt;"",NOT(ISNUMBER(Q167))),AND(R167&lt;&gt;"",NOT(ISNUMBER(R167))),AND(S167&lt;&gt;"",NOT(ISNUMBER(S167))),AND(ISNUMBER(E167),ISNUMBER(D167),E167&lt;D167),AND(ISNUMBER(G167),ISNUMBER(E167),G167&lt;E167),AND(ISNUMBER(H167),ISNUMBER(G167),H167&lt;G167),AND(ISNUMBER(I167),ISNUMBER(G167),I167&lt;G167),AND(ISNUMBER(J167),ISNUMBER(I167),J167&lt;I167),AND(ISNUMBER(L167),ISNUMBER(J167),L167&lt;J167),AND(ISNUMBER(Q167),ISNUMBER(O167),Q167&lt;O167),AND(ISNUMBER(R167),ISNUMBER(Q167),R167&lt;Q167)),1,0))</x:f>
      </x:c>
      <x:c r="AF167" s="14" t="str">
        <x:f>IF(A167="","",IF(AND(ISNUMBER(S167),S167&lt;='Metrics'!$C$9,T167&lt;&gt;""),1,0))</x:f>
      </x:c>
    </x:row>
    <x:row r="168" ht="24" customHeight="1">
      <x:c r="A168" s="10"/>
      <x:c r="B168" s="10"/>
      <x:c r="C168" s="10"/>
      <x:c r="D168" s="12"/>
      <x:c r="E168" s="12"/>
      <x:c r="F168" s="13"/>
      <x:c r="G168" s="12"/>
      <x:c r="H168" s="12"/>
      <x:c r="I168" s="12"/>
      <x:c r="J168" s="12"/>
      <x:c r="K168" s="13"/>
      <x:c r="L168" s="12"/>
      <x:c r="M168" s="13"/>
      <x:c r="N168" s="12"/>
      <x:c r="O168" s="12"/>
      <x:c r="P168" s="10"/>
      <x:c r="Q168" s="12"/>
      <x:c r="R168" s="12"/>
      <x:c r="S168" s="12"/>
      <x:c r="T168" s="10"/>
      <x:c r="U168" s="13"/>
      <x:c r="V168" s="14" t="str">
        <x:f>IF(A168="","",IF(AND('Metrics'!$C$6&lt;&gt;"",C168='Metrics'!$C$6,ISNUMBER(D168),ISNUMBER('Metrics'!$C$7),ISNUMBER('Metrics'!$C$8),D168&gt;='Metrics'!$C$7,D168&lt;='Metrics'!$C$8),1,0))</x:f>
      </x:c>
      <x:c r="W168" s="14" t="str">
        <x:f>IF(A168="","",IF(AND(V168=1,ISNUMBER(G168),G168&lt;='Metrics'!$C$9,ISNUMBER(H168),H168&lt;='Metrics'!$C$9),1,0))</x:f>
      </x:c>
      <x:c r="X168" s="14" t="str">
        <x:f>IF(A168="","",IF(COUNTIFS('Your interviews'!$B$8:$B$307,A168,'Your interviews'!$E$8:$E$307,"Completed",'Your interviews'!$D$8:$D$307,"&lt;="&amp;'Metrics'!$C$9)&gt;0,1,0))</x:f>
      </x:c>
      <x:c r="Y168" s="14" t="str">
        <x:f>IF(A168="","",IF(AND(AND('Metrics'!$C$6&lt;&gt;"",C168='Metrics'!$C$6,ISNUMBER('Metrics'!$C$9),ISNUMBER(D168),D168&lt;='Metrics'!$C$9,NOT(AND(ISNUMBER(S168),S168&lt;='Metrics'!$C$9,T168&lt;&gt;""))),OR(E168="",E168&gt;'Metrics'!$C$9)),1,0))</x:f>
      </x:c>
      <x:c r="Z168" s="14" t="str">
        <x:f>IF(A168="","",IF(AND(AND('Metrics'!$C$6&lt;&gt;"",C168='Metrics'!$C$6,ISNUMBER('Metrics'!$C$9),ISNUMBER(D168),D168&lt;='Metrics'!$C$9,NOT(AND(ISNUMBER(S168),S168&lt;='Metrics'!$C$9,T168&lt;&gt;""))),ISNUMBER(G168),G168&lt;='Metrics'!$C$9,OR(I168="",I168&gt;'Metrics'!$C$9)),1,0))</x:f>
      </x:c>
      <x:c r="AA168" s="14" t="str">
        <x:f>IF(A168="","",IF(AND(AND('Metrics'!$C$6&lt;&gt;"",C168='Metrics'!$C$6,ISNUMBER('Metrics'!$C$9),ISNUMBER(D168),D168&lt;='Metrics'!$C$9,NOT(AND(ISNUMBER(S168),S168&lt;='Metrics'!$C$9,T168&lt;&gt;""))),ISNUMBER(I168),I168&lt;='Metrics'!$C$9,OR(J168="",J168&gt;'Metrics'!$C$9)),1,0))</x:f>
      </x:c>
      <x:c r="AB168" s="14" t="str">
        <x:f>IF(A168="","",IF(AND(AND('Metrics'!$C$6&lt;&gt;"",C168='Metrics'!$C$6,ISNUMBER('Metrics'!$C$9),ISNUMBER(D168),D168&lt;='Metrics'!$C$9,NOT(AND(ISNUMBER(S168),S168&lt;='Metrics'!$C$9,T168&lt;&gt;""))),ISNUMBER(J168),J168&lt;='Metrics'!$C$9,OR(L168="",L168&gt;'Metrics'!$C$9)),1,0))</x:f>
      </x:c>
      <x:c r="AC168" s="14" t="str">
        <x:f>IF(Y168=1,MAX(0,'Metrics'!$C$9-D168),"")</x:f>
      </x:c>
      <x:c r="AD168" s="14" t="str">
        <x:f>IF(AB168=1,MAX(0,'Metrics'!$C$9-J168),"")</x:f>
      </x:c>
      <x:c r="AE168" s="14" t="str">
        <x:f>IF(A168="","",IF(OR(COUNTIF($A$8:$A$207,A168)&gt;1,B168="",C168="",NOT(ISNUMBER(D168)),AND(E168&lt;&gt;"",NOT(ISNUMBER(F168))),AND(G168&lt;&gt;"",OR(E168="",NOT(ISNUMBER(H168)))),AND(J168&lt;&gt;"",I168=""),AND(L168&lt;&gt;"",OR(J168="",NOT(ISNUMBER(M168)))),AND(S168&lt;&gt;"",OR(T168="",NOT(ISNUMBER(U168)))),AND(P168&lt;&gt;"",O168=""),AND(OR(P168="Accepted",P168="Declined"),Q168=""),AND(R168&lt;&gt;"",P168&lt;&gt;"Accepted"),AND(ISNUMBER(F168),F168&lt;0),AND(ISNUMBER(M168),M168&lt;0),AND(ISNUMBER(U168),U168&lt;0),AND(D168&lt;&gt;"",NOT(ISNUMBER(D168))),AND(E168&lt;&gt;"",NOT(ISNUMBER(E168))),AND(G168&lt;&gt;"",NOT(ISNUMBER(G168))),AND(H168&lt;&gt;"",NOT(ISNUMBER(H168))),AND(I168&lt;&gt;"",NOT(ISNUMBER(I168))),AND(J168&lt;&gt;"",NOT(ISNUMBER(J168))),AND(L168&lt;&gt;"",NOT(ISNUMBER(L168))),AND(N168&lt;&gt;"",NOT(ISNUMBER(N168))),AND(O168&lt;&gt;"",NOT(ISNUMBER(O168))),AND(Q168&lt;&gt;"",NOT(ISNUMBER(Q168))),AND(R168&lt;&gt;"",NOT(ISNUMBER(R168))),AND(S168&lt;&gt;"",NOT(ISNUMBER(S168))),AND(ISNUMBER(E168),ISNUMBER(D168),E168&lt;D168),AND(ISNUMBER(G168),ISNUMBER(E168),G168&lt;E168),AND(ISNUMBER(H168),ISNUMBER(G168),H168&lt;G168),AND(ISNUMBER(I168),ISNUMBER(G168),I168&lt;G168),AND(ISNUMBER(J168),ISNUMBER(I168),J168&lt;I168),AND(ISNUMBER(L168),ISNUMBER(J168),L168&lt;J168),AND(ISNUMBER(Q168),ISNUMBER(O168),Q168&lt;O168),AND(ISNUMBER(R168),ISNUMBER(Q168),R168&lt;Q168)),1,0))</x:f>
      </x:c>
      <x:c r="AF168" s="14" t="str">
        <x:f>IF(A168="","",IF(AND(ISNUMBER(S168),S168&lt;='Metrics'!$C$9,T168&lt;&gt;""),1,0))</x:f>
      </x:c>
    </x:row>
    <x:row r="169" ht="24" customHeight="1">
      <x:c r="A169" s="10"/>
      <x:c r="B169" s="10"/>
      <x:c r="C169" s="10"/>
      <x:c r="D169" s="12"/>
      <x:c r="E169" s="12"/>
      <x:c r="F169" s="13"/>
      <x:c r="G169" s="12"/>
      <x:c r="H169" s="12"/>
      <x:c r="I169" s="12"/>
      <x:c r="J169" s="12"/>
      <x:c r="K169" s="13"/>
      <x:c r="L169" s="12"/>
      <x:c r="M169" s="13"/>
      <x:c r="N169" s="12"/>
      <x:c r="O169" s="12"/>
      <x:c r="P169" s="10"/>
      <x:c r="Q169" s="12"/>
      <x:c r="R169" s="12"/>
      <x:c r="S169" s="12"/>
      <x:c r="T169" s="10"/>
      <x:c r="U169" s="13"/>
      <x:c r="V169" s="14" t="str">
        <x:f>IF(A169="","",IF(AND('Metrics'!$C$6&lt;&gt;"",C169='Metrics'!$C$6,ISNUMBER(D169),ISNUMBER('Metrics'!$C$7),ISNUMBER('Metrics'!$C$8),D169&gt;='Metrics'!$C$7,D169&lt;='Metrics'!$C$8),1,0))</x:f>
      </x:c>
      <x:c r="W169" s="14" t="str">
        <x:f>IF(A169="","",IF(AND(V169=1,ISNUMBER(G169),G169&lt;='Metrics'!$C$9,ISNUMBER(H169),H169&lt;='Metrics'!$C$9),1,0))</x:f>
      </x:c>
      <x:c r="X169" s="14" t="str">
        <x:f>IF(A169="","",IF(COUNTIFS('Your interviews'!$B$8:$B$307,A169,'Your interviews'!$E$8:$E$307,"Completed",'Your interviews'!$D$8:$D$307,"&lt;="&amp;'Metrics'!$C$9)&gt;0,1,0))</x:f>
      </x:c>
      <x:c r="Y169" s="14" t="str">
        <x:f>IF(A169="","",IF(AND(AND('Metrics'!$C$6&lt;&gt;"",C169='Metrics'!$C$6,ISNUMBER('Metrics'!$C$9),ISNUMBER(D169),D169&lt;='Metrics'!$C$9,NOT(AND(ISNUMBER(S169),S169&lt;='Metrics'!$C$9,T169&lt;&gt;""))),OR(E169="",E169&gt;'Metrics'!$C$9)),1,0))</x:f>
      </x:c>
      <x:c r="Z169" s="14" t="str">
        <x:f>IF(A169="","",IF(AND(AND('Metrics'!$C$6&lt;&gt;"",C169='Metrics'!$C$6,ISNUMBER('Metrics'!$C$9),ISNUMBER(D169),D169&lt;='Metrics'!$C$9,NOT(AND(ISNUMBER(S169),S169&lt;='Metrics'!$C$9,T169&lt;&gt;""))),ISNUMBER(G169),G169&lt;='Metrics'!$C$9,OR(I169="",I169&gt;'Metrics'!$C$9)),1,0))</x:f>
      </x:c>
      <x:c r="AA169" s="14" t="str">
        <x:f>IF(A169="","",IF(AND(AND('Metrics'!$C$6&lt;&gt;"",C169='Metrics'!$C$6,ISNUMBER('Metrics'!$C$9),ISNUMBER(D169),D169&lt;='Metrics'!$C$9,NOT(AND(ISNUMBER(S169),S169&lt;='Metrics'!$C$9,T169&lt;&gt;""))),ISNUMBER(I169),I169&lt;='Metrics'!$C$9,OR(J169="",J169&gt;'Metrics'!$C$9)),1,0))</x:f>
      </x:c>
      <x:c r="AB169" s="14" t="str">
        <x:f>IF(A169="","",IF(AND(AND('Metrics'!$C$6&lt;&gt;"",C169='Metrics'!$C$6,ISNUMBER('Metrics'!$C$9),ISNUMBER(D169),D169&lt;='Metrics'!$C$9,NOT(AND(ISNUMBER(S169),S169&lt;='Metrics'!$C$9,T169&lt;&gt;""))),ISNUMBER(J169),J169&lt;='Metrics'!$C$9,OR(L169="",L169&gt;'Metrics'!$C$9)),1,0))</x:f>
      </x:c>
      <x:c r="AC169" s="14" t="str">
        <x:f>IF(Y169=1,MAX(0,'Metrics'!$C$9-D169),"")</x:f>
      </x:c>
      <x:c r="AD169" s="14" t="str">
        <x:f>IF(AB169=1,MAX(0,'Metrics'!$C$9-J169),"")</x:f>
      </x:c>
      <x:c r="AE169" s="14" t="str">
        <x:f>IF(A169="","",IF(OR(COUNTIF($A$8:$A$207,A169)&gt;1,B169="",C169="",NOT(ISNUMBER(D169)),AND(E169&lt;&gt;"",NOT(ISNUMBER(F169))),AND(G169&lt;&gt;"",OR(E169="",NOT(ISNUMBER(H169)))),AND(J169&lt;&gt;"",I169=""),AND(L169&lt;&gt;"",OR(J169="",NOT(ISNUMBER(M169)))),AND(S169&lt;&gt;"",OR(T169="",NOT(ISNUMBER(U169)))),AND(P169&lt;&gt;"",O169=""),AND(OR(P169="Accepted",P169="Declined"),Q169=""),AND(R169&lt;&gt;"",P169&lt;&gt;"Accepted"),AND(ISNUMBER(F169),F169&lt;0),AND(ISNUMBER(M169),M169&lt;0),AND(ISNUMBER(U169),U169&lt;0),AND(D169&lt;&gt;"",NOT(ISNUMBER(D169))),AND(E169&lt;&gt;"",NOT(ISNUMBER(E169))),AND(G169&lt;&gt;"",NOT(ISNUMBER(G169))),AND(H169&lt;&gt;"",NOT(ISNUMBER(H169))),AND(I169&lt;&gt;"",NOT(ISNUMBER(I169))),AND(J169&lt;&gt;"",NOT(ISNUMBER(J169))),AND(L169&lt;&gt;"",NOT(ISNUMBER(L169))),AND(N169&lt;&gt;"",NOT(ISNUMBER(N169))),AND(O169&lt;&gt;"",NOT(ISNUMBER(O169))),AND(Q169&lt;&gt;"",NOT(ISNUMBER(Q169))),AND(R169&lt;&gt;"",NOT(ISNUMBER(R169))),AND(S169&lt;&gt;"",NOT(ISNUMBER(S169))),AND(ISNUMBER(E169),ISNUMBER(D169),E169&lt;D169),AND(ISNUMBER(G169),ISNUMBER(E169),G169&lt;E169),AND(ISNUMBER(H169),ISNUMBER(G169),H169&lt;G169),AND(ISNUMBER(I169),ISNUMBER(G169),I169&lt;G169),AND(ISNUMBER(J169),ISNUMBER(I169),J169&lt;I169),AND(ISNUMBER(L169),ISNUMBER(J169),L169&lt;J169),AND(ISNUMBER(Q169),ISNUMBER(O169),Q169&lt;O169),AND(ISNUMBER(R169),ISNUMBER(Q169),R169&lt;Q169)),1,0))</x:f>
      </x:c>
      <x:c r="AF169" s="14" t="str">
        <x:f>IF(A169="","",IF(AND(ISNUMBER(S169),S169&lt;='Metrics'!$C$9,T169&lt;&gt;""),1,0))</x:f>
      </x:c>
    </x:row>
    <x:row r="170" ht="24" customHeight="1">
      <x:c r="A170" s="10"/>
      <x:c r="B170" s="10"/>
      <x:c r="C170" s="10"/>
      <x:c r="D170" s="12"/>
      <x:c r="E170" s="12"/>
      <x:c r="F170" s="13"/>
      <x:c r="G170" s="12"/>
      <x:c r="H170" s="12"/>
      <x:c r="I170" s="12"/>
      <x:c r="J170" s="12"/>
      <x:c r="K170" s="13"/>
      <x:c r="L170" s="12"/>
      <x:c r="M170" s="13"/>
      <x:c r="N170" s="12"/>
      <x:c r="O170" s="12"/>
      <x:c r="P170" s="10"/>
      <x:c r="Q170" s="12"/>
      <x:c r="R170" s="12"/>
      <x:c r="S170" s="12"/>
      <x:c r="T170" s="10"/>
      <x:c r="U170" s="13"/>
      <x:c r="V170" s="14" t="str">
        <x:f>IF(A170="","",IF(AND('Metrics'!$C$6&lt;&gt;"",C170='Metrics'!$C$6,ISNUMBER(D170),ISNUMBER('Metrics'!$C$7),ISNUMBER('Metrics'!$C$8),D170&gt;='Metrics'!$C$7,D170&lt;='Metrics'!$C$8),1,0))</x:f>
      </x:c>
      <x:c r="W170" s="14" t="str">
        <x:f>IF(A170="","",IF(AND(V170=1,ISNUMBER(G170),G170&lt;='Metrics'!$C$9,ISNUMBER(H170),H170&lt;='Metrics'!$C$9),1,0))</x:f>
      </x:c>
      <x:c r="X170" s="14" t="str">
        <x:f>IF(A170="","",IF(COUNTIFS('Your interviews'!$B$8:$B$307,A170,'Your interviews'!$E$8:$E$307,"Completed",'Your interviews'!$D$8:$D$307,"&lt;="&amp;'Metrics'!$C$9)&gt;0,1,0))</x:f>
      </x:c>
      <x:c r="Y170" s="14" t="str">
        <x:f>IF(A170="","",IF(AND(AND('Metrics'!$C$6&lt;&gt;"",C170='Metrics'!$C$6,ISNUMBER('Metrics'!$C$9),ISNUMBER(D170),D170&lt;='Metrics'!$C$9,NOT(AND(ISNUMBER(S170),S170&lt;='Metrics'!$C$9,T170&lt;&gt;""))),OR(E170="",E170&gt;'Metrics'!$C$9)),1,0))</x:f>
      </x:c>
      <x:c r="Z170" s="14" t="str">
        <x:f>IF(A170="","",IF(AND(AND('Metrics'!$C$6&lt;&gt;"",C170='Metrics'!$C$6,ISNUMBER('Metrics'!$C$9),ISNUMBER(D170),D170&lt;='Metrics'!$C$9,NOT(AND(ISNUMBER(S170),S170&lt;='Metrics'!$C$9,T170&lt;&gt;""))),ISNUMBER(G170),G170&lt;='Metrics'!$C$9,OR(I170="",I170&gt;'Metrics'!$C$9)),1,0))</x:f>
      </x:c>
      <x:c r="AA170" s="14" t="str">
        <x:f>IF(A170="","",IF(AND(AND('Metrics'!$C$6&lt;&gt;"",C170='Metrics'!$C$6,ISNUMBER('Metrics'!$C$9),ISNUMBER(D170),D170&lt;='Metrics'!$C$9,NOT(AND(ISNUMBER(S170),S170&lt;='Metrics'!$C$9,T170&lt;&gt;""))),ISNUMBER(I170),I170&lt;='Metrics'!$C$9,OR(J170="",J170&gt;'Metrics'!$C$9)),1,0))</x:f>
      </x:c>
      <x:c r="AB170" s="14" t="str">
        <x:f>IF(A170="","",IF(AND(AND('Metrics'!$C$6&lt;&gt;"",C170='Metrics'!$C$6,ISNUMBER('Metrics'!$C$9),ISNUMBER(D170),D170&lt;='Metrics'!$C$9,NOT(AND(ISNUMBER(S170),S170&lt;='Metrics'!$C$9,T170&lt;&gt;""))),ISNUMBER(J170),J170&lt;='Metrics'!$C$9,OR(L170="",L170&gt;'Metrics'!$C$9)),1,0))</x:f>
      </x:c>
      <x:c r="AC170" s="14" t="str">
        <x:f>IF(Y170=1,MAX(0,'Metrics'!$C$9-D170),"")</x:f>
      </x:c>
      <x:c r="AD170" s="14" t="str">
        <x:f>IF(AB170=1,MAX(0,'Metrics'!$C$9-J170),"")</x:f>
      </x:c>
      <x:c r="AE170" s="14" t="str">
        <x:f>IF(A170="","",IF(OR(COUNTIF($A$8:$A$207,A170)&gt;1,B170="",C170="",NOT(ISNUMBER(D170)),AND(E170&lt;&gt;"",NOT(ISNUMBER(F170))),AND(G170&lt;&gt;"",OR(E170="",NOT(ISNUMBER(H170)))),AND(J170&lt;&gt;"",I170=""),AND(L170&lt;&gt;"",OR(J170="",NOT(ISNUMBER(M170)))),AND(S170&lt;&gt;"",OR(T170="",NOT(ISNUMBER(U170)))),AND(P170&lt;&gt;"",O170=""),AND(OR(P170="Accepted",P170="Declined"),Q170=""),AND(R170&lt;&gt;"",P170&lt;&gt;"Accepted"),AND(ISNUMBER(F170),F170&lt;0),AND(ISNUMBER(M170),M170&lt;0),AND(ISNUMBER(U170),U170&lt;0),AND(D170&lt;&gt;"",NOT(ISNUMBER(D170))),AND(E170&lt;&gt;"",NOT(ISNUMBER(E170))),AND(G170&lt;&gt;"",NOT(ISNUMBER(G170))),AND(H170&lt;&gt;"",NOT(ISNUMBER(H170))),AND(I170&lt;&gt;"",NOT(ISNUMBER(I170))),AND(J170&lt;&gt;"",NOT(ISNUMBER(J170))),AND(L170&lt;&gt;"",NOT(ISNUMBER(L170))),AND(N170&lt;&gt;"",NOT(ISNUMBER(N170))),AND(O170&lt;&gt;"",NOT(ISNUMBER(O170))),AND(Q170&lt;&gt;"",NOT(ISNUMBER(Q170))),AND(R170&lt;&gt;"",NOT(ISNUMBER(R170))),AND(S170&lt;&gt;"",NOT(ISNUMBER(S170))),AND(ISNUMBER(E170),ISNUMBER(D170),E170&lt;D170),AND(ISNUMBER(G170),ISNUMBER(E170),G170&lt;E170),AND(ISNUMBER(H170),ISNUMBER(G170),H170&lt;G170),AND(ISNUMBER(I170),ISNUMBER(G170),I170&lt;G170),AND(ISNUMBER(J170),ISNUMBER(I170),J170&lt;I170),AND(ISNUMBER(L170),ISNUMBER(J170),L170&lt;J170),AND(ISNUMBER(Q170),ISNUMBER(O170),Q170&lt;O170),AND(ISNUMBER(R170),ISNUMBER(Q170),R170&lt;Q170)),1,0))</x:f>
      </x:c>
      <x:c r="AF170" s="14" t="str">
        <x:f>IF(A170="","",IF(AND(ISNUMBER(S170),S170&lt;='Metrics'!$C$9,T170&lt;&gt;""),1,0))</x:f>
      </x:c>
    </x:row>
    <x:row r="171" ht="24" customHeight="1">
      <x:c r="A171" s="10"/>
      <x:c r="B171" s="10"/>
      <x:c r="C171" s="10"/>
      <x:c r="D171" s="12"/>
      <x:c r="E171" s="12"/>
      <x:c r="F171" s="13"/>
      <x:c r="G171" s="12"/>
      <x:c r="H171" s="12"/>
      <x:c r="I171" s="12"/>
      <x:c r="J171" s="12"/>
      <x:c r="K171" s="13"/>
      <x:c r="L171" s="12"/>
      <x:c r="M171" s="13"/>
      <x:c r="N171" s="12"/>
      <x:c r="O171" s="12"/>
      <x:c r="P171" s="10"/>
      <x:c r="Q171" s="12"/>
      <x:c r="R171" s="12"/>
      <x:c r="S171" s="12"/>
      <x:c r="T171" s="10"/>
      <x:c r="U171" s="13"/>
      <x:c r="V171" s="14" t="str">
        <x:f>IF(A171="","",IF(AND('Metrics'!$C$6&lt;&gt;"",C171='Metrics'!$C$6,ISNUMBER(D171),ISNUMBER('Metrics'!$C$7),ISNUMBER('Metrics'!$C$8),D171&gt;='Metrics'!$C$7,D171&lt;='Metrics'!$C$8),1,0))</x:f>
      </x:c>
      <x:c r="W171" s="14" t="str">
        <x:f>IF(A171="","",IF(AND(V171=1,ISNUMBER(G171),G171&lt;='Metrics'!$C$9,ISNUMBER(H171),H171&lt;='Metrics'!$C$9),1,0))</x:f>
      </x:c>
      <x:c r="X171" s="14" t="str">
        <x:f>IF(A171="","",IF(COUNTIFS('Your interviews'!$B$8:$B$307,A171,'Your interviews'!$E$8:$E$307,"Completed",'Your interviews'!$D$8:$D$307,"&lt;="&amp;'Metrics'!$C$9)&gt;0,1,0))</x:f>
      </x:c>
      <x:c r="Y171" s="14" t="str">
        <x:f>IF(A171="","",IF(AND(AND('Metrics'!$C$6&lt;&gt;"",C171='Metrics'!$C$6,ISNUMBER('Metrics'!$C$9),ISNUMBER(D171),D171&lt;='Metrics'!$C$9,NOT(AND(ISNUMBER(S171),S171&lt;='Metrics'!$C$9,T171&lt;&gt;""))),OR(E171="",E171&gt;'Metrics'!$C$9)),1,0))</x:f>
      </x:c>
      <x:c r="Z171" s="14" t="str">
        <x:f>IF(A171="","",IF(AND(AND('Metrics'!$C$6&lt;&gt;"",C171='Metrics'!$C$6,ISNUMBER('Metrics'!$C$9),ISNUMBER(D171),D171&lt;='Metrics'!$C$9,NOT(AND(ISNUMBER(S171),S171&lt;='Metrics'!$C$9,T171&lt;&gt;""))),ISNUMBER(G171),G171&lt;='Metrics'!$C$9,OR(I171="",I171&gt;'Metrics'!$C$9)),1,0))</x:f>
      </x:c>
      <x:c r="AA171" s="14" t="str">
        <x:f>IF(A171="","",IF(AND(AND('Metrics'!$C$6&lt;&gt;"",C171='Metrics'!$C$6,ISNUMBER('Metrics'!$C$9),ISNUMBER(D171),D171&lt;='Metrics'!$C$9,NOT(AND(ISNUMBER(S171),S171&lt;='Metrics'!$C$9,T171&lt;&gt;""))),ISNUMBER(I171),I171&lt;='Metrics'!$C$9,OR(J171="",J171&gt;'Metrics'!$C$9)),1,0))</x:f>
      </x:c>
      <x:c r="AB171" s="14" t="str">
        <x:f>IF(A171="","",IF(AND(AND('Metrics'!$C$6&lt;&gt;"",C171='Metrics'!$C$6,ISNUMBER('Metrics'!$C$9),ISNUMBER(D171),D171&lt;='Metrics'!$C$9,NOT(AND(ISNUMBER(S171),S171&lt;='Metrics'!$C$9,T171&lt;&gt;""))),ISNUMBER(J171),J171&lt;='Metrics'!$C$9,OR(L171="",L171&gt;'Metrics'!$C$9)),1,0))</x:f>
      </x:c>
      <x:c r="AC171" s="14" t="str">
        <x:f>IF(Y171=1,MAX(0,'Metrics'!$C$9-D171),"")</x:f>
      </x:c>
      <x:c r="AD171" s="14" t="str">
        <x:f>IF(AB171=1,MAX(0,'Metrics'!$C$9-J171),"")</x:f>
      </x:c>
      <x:c r="AE171" s="14" t="str">
        <x:f>IF(A171="","",IF(OR(COUNTIF($A$8:$A$207,A171)&gt;1,B171="",C171="",NOT(ISNUMBER(D171)),AND(E171&lt;&gt;"",NOT(ISNUMBER(F171))),AND(G171&lt;&gt;"",OR(E171="",NOT(ISNUMBER(H171)))),AND(J171&lt;&gt;"",I171=""),AND(L171&lt;&gt;"",OR(J171="",NOT(ISNUMBER(M171)))),AND(S171&lt;&gt;"",OR(T171="",NOT(ISNUMBER(U171)))),AND(P171&lt;&gt;"",O171=""),AND(OR(P171="Accepted",P171="Declined"),Q171=""),AND(R171&lt;&gt;"",P171&lt;&gt;"Accepted"),AND(ISNUMBER(F171),F171&lt;0),AND(ISNUMBER(M171),M171&lt;0),AND(ISNUMBER(U171),U171&lt;0),AND(D171&lt;&gt;"",NOT(ISNUMBER(D171))),AND(E171&lt;&gt;"",NOT(ISNUMBER(E171))),AND(G171&lt;&gt;"",NOT(ISNUMBER(G171))),AND(H171&lt;&gt;"",NOT(ISNUMBER(H171))),AND(I171&lt;&gt;"",NOT(ISNUMBER(I171))),AND(J171&lt;&gt;"",NOT(ISNUMBER(J171))),AND(L171&lt;&gt;"",NOT(ISNUMBER(L171))),AND(N171&lt;&gt;"",NOT(ISNUMBER(N171))),AND(O171&lt;&gt;"",NOT(ISNUMBER(O171))),AND(Q171&lt;&gt;"",NOT(ISNUMBER(Q171))),AND(R171&lt;&gt;"",NOT(ISNUMBER(R171))),AND(S171&lt;&gt;"",NOT(ISNUMBER(S171))),AND(ISNUMBER(E171),ISNUMBER(D171),E171&lt;D171),AND(ISNUMBER(G171),ISNUMBER(E171),G171&lt;E171),AND(ISNUMBER(H171),ISNUMBER(G171),H171&lt;G171),AND(ISNUMBER(I171),ISNUMBER(G171),I171&lt;G171),AND(ISNUMBER(J171),ISNUMBER(I171),J171&lt;I171),AND(ISNUMBER(L171),ISNUMBER(J171),L171&lt;J171),AND(ISNUMBER(Q171),ISNUMBER(O171),Q171&lt;O171),AND(ISNUMBER(R171),ISNUMBER(Q171),R171&lt;Q171)),1,0))</x:f>
      </x:c>
      <x:c r="AF171" s="14" t="str">
        <x:f>IF(A171="","",IF(AND(ISNUMBER(S171),S171&lt;='Metrics'!$C$9,T171&lt;&gt;""),1,0))</x:f>
      </x:c>
    </x:row>
    <x:row r="172" ht="24" customHeight="1">
      <x:c r="A172" s="10"/>
      <x:c r="B172" s="10"/>
      <x:c r="C172" s="10"/>
      <x:c r="D172" s="12"/>
      <x:c r="E172" s="12"/>
      <x:c r="F172" s="13"/>
      <x:c r="G172" s="12"/>
      <x:c r="H172" s="12"/>
      <x:c r="I172" s="12"/>
      <x:c r="J172" s="12"/>
      <x:c r="K172" s="13"/>
      <x:c r="L172" s="12"/>
      <x:c r="M172" s="13"/>
      <x:c r="N172" s="12"/>
      <x:c r="O172" s="12"/>
      <x:c r="P172" s="10"/>
      <x:c r="Q172" s="12"/>
      <x:c r="R172" s="12"/>
      <x:c r="S172" s="12"/>
      <x:c r="T172" s="10"/>
      <x:c r="U172" s="13"/>
      <x:c r="V172" s="14" t="str">
        <x:f>IF(A172="","",IF(AND('Metrics'!$C$6&lt;&gt;"",C172='Metrics'!$C$6,ISNUMBER(D172),ISNUMBER('Metrics'!$C$7),ISNUMBER('Metrics'!$C$8),D172&gt;='Metrics'!$C$7,D172&lt;='Metrics'!$C$8),1,0))</x:f>
      </x:c>
      <x:c r="W172" s="14" t="str">
        <x:f>IF(A172="","",IF(AND(V172=1,ISNUMBER(G172),G172&lt;='Metrics'!$C$9,ISNUMBER(H172),H172&lt;='Metrics'!$C$9),1,0))</x:f>
      </x:c>
      <x:c r="X172" s="14" t="str">
        <x:f>IF(A172="","",IF(COUNTIFS('Your interviews'!$B$8:$B$307,A172,'Your interviews'!$E$8:$E$307,"Completed",'Your interviews'!$D$8:$D$307,"&lt;="&amp;'Metrics'!$C$9)&gt;0,1,0))</x:f>
      </x:c>
      <x:c r="Y172" s="14" t="str">
        <x:f>IF(A172="","",IF(AND(AND('Metrics'!$C$6&lt;&gt;"",C172='Metrics'!$C$6,ISNUMBER('Metrics'!$C$9),ISNUMBER(D172),D172&lt;='Metrics'!$C$9,NOT(AND(ISNUMBER(S172),S172&lt;='Metrics'!$C$9,T172&lt;&gt;""))),OR(E172="",E172&gt;'Metrics'!$C$9)),1,0))</x:f>
      </x:c>
      <x:c r="Z172" s="14" t="str">
        <x:f>IF(A172="","",IF(AND(AND('Metrics'!$C$6&lt;&gt;"",C172='Metrics'!$C$6,ISNUMBER('Metrics'!$C$9),ISNUMBER(D172),D172&lt;='Metrics'!$C$9,NOT(AND(ISNUMBER(S172),S172&lt;='Metrics'!$C$9,T172&lt;&gt;""))),ISNUMBER(G172),G172&lt;='Metrics'!$C$9,OR(I172="",I172&gt;'Metrics'!$C$9)),1,0))</x:f>
      </x:c>
      <x:c r="AA172" s="14" t="str">
        <x:f>IF(A172="","",IF(AND(AND('Metrics'!$C$6&lt;&gt;"",C172='Metrics'!$C$6,ISNUMBER('Metrics'!$C$9),ISNUMBER(D172),D172&lt;='Metrics'!$C$9,NOT(AND(ISNUMBER(S172),S172&lt;='Metrics'!$C$9,T172&lt;&gt;""))),ISNUMBER(I172),I172&lt;='Metrics'!$C$9,OR(J172="",J172&gt;'Metrics'!$C$9)),1,0))</x:f>
      </x:c>
      <x:c r="AB172" s="14" t="str">
        <x:f>IF(A172="","",IF(AND(AND('Metrics'!$C$6&lt;&gt;"",C172='Metrics'!$C$6,ISNUMBER('Metrics'!$C$9),ISNUMBER(D172),D172&lt;='Metrics'!$C$9,NOT(AND(ISNUMBER(S172),S172&lt;='Metrics'!$C$9,T172&lt;&gt;""))),ISNUMBER(J172),J172&lt;='Metrics'!$C$9,OR(L172="",L172&gt;'Metrics'!$C$9)),1,0))</x:f>
      </x:c>
      <x:c r="AC172" s="14" t="str">
        <x:f>IF(Y172=1,MAX(0,'Metrics'!$C$9-D172),"")</x:f>
      </x:c>
      <x:c r="AD172" s="14" t="str">
        <x:f>IF(AB172=1,MAX(0,'Metrics'!$C$9-J172),"")</x:f>
      </x:c>
      <x:c r="AE172" s="14" t="str">
        <x:f>IF(A172="","",IF(OR(COUNTIF($A$8:$A$207,A172)&gt;1,B172="",C172="",NOT(ISNUMBER(D172)),AND(E172&lt;&gt;"",NOT(ISNUMBER(F172))),AND(G172&lt;&gt;"",OR(E172="",NOT(ISNUMBER(H172)))),AND(J172&lt;&gt;"",I172=""),AND(L172&lt;&gt;"",OR(J172="",NOT(ISNUMBER(M172)))),AND(S172&lt;&gt;"",OR(T172="",NOT(ISNUMBER(U172)))),AND(P172&lt;&gt;"",O172=""),AND(OR(P172="Accepted",P172="Declined"),Q172=""),AND(R172&lt;&gt;"",P172&lt;&gt;"Accepted"),AND(ISNUMBER(F172),F172&lt;0),AND(ISNUMBER(M172),M172&lt;0),AND(ISNUMBER(U172),U172&lt;0),AND(D172&lt;&gt;"",NOT(ISNUMBER(D172))),AND(E172&lt;&gt;"",NOT(ISNUMBER(E172))),AND(G172&lt;&gt;"",NOT(ISNUMBER(G172))),AND(H172&lt;&gt;"",NOT(ISNUMBER(H172))),AND(I172&lt;&gt;"",NOT(ISNUMBER(I172))),AND(J172&lt;&gt;"",NOT(ISNUMBER(J172))),AND(L172&lt;&gt;"",NOT(ISNUMBER(L172))),AND(N172&lt;&gt;"",NOT(ISNUMBER(N172))),AND(O172&lt;&gt;"",NOT(ISNUMBER(O172))),AND(Q172&lt;&gt;"",NOT(ISNUMBER(Q172))),AND(R172&lt;&gt;"",NOT(ISNUMBER(R172))),AND(S172&lt;&gt;"",NOT(ISNUMBER(S172))),AND(ISNUMBER(E172),ISNUMBER(D172),E172&lt;D172),AND(ISNUMBER(G172),ISNUMBER(E172),G172&lt;E172),AND(ISNUMBER(H172),ISNUMBER(G172),H172&lt;G172),AND(ISNUMBER(I172),ISNUMBER(G172),I172&lt;G172),AND(ISNUMBER(J172),ISNUMBER(I172),J172&lt;I172),AND(ISNUMBER(L172),ISNUMBER(J172),L172&lt;J172),AND(ISNUMBER(Q172),ISNUMBER(O172),Q172&lt;O172),AND(ISNUMBER(R172),ISNUMBER(Q172),R172&lt;Q172)),1,0))</x:f>
      </x:c>
      <x:c r="AF172" s="14" t="str">
        <x:f>IF(A172="","",IF(AND(ISNUMBER(S172),S172&lt;='Metrics'!$C$9,T172&lt;&gt;""),1,0))</x:f>
      </x:c>
    </x:row>
    <x:row r="173" ht="24" customHeight="1">
      <x:c r="A173" s="10"/>
      <x:c r="B173" s="10"/>
      <x:c r="C173" s="10"/>
      <x:c r="D173" s="12"/>
      <x:c r="E173" s="12"/>
      <x:c r="F173" s="13"/>
      <x:c r="G173" s="12"/>
      <x:c r="H173" s="12"/>
      <x:c r="I173" s="12"/>
      <x:c r="J173" s="12"/>
      <x:c r="K173" s="13"/>
      <x:c r="L173" s="12"/>
      <x:c r="M173" s="13"/>
      <x:c r="N173" s="12"/>
      <x:c r="O173" s="12"/>
      <x:c r="P173" s="10"/>
      <x:c r="Q173" s="12"/>
      <x:c r="R173" s="12"/>
      <x:c r="S173" s="12"/>
      <x:c r="T173" s="10"/>
      <x:c r="U173" s="13"/>
      <x:c r="V173" s="14" t="str">
        <x:f>IF(A173="","",IF(AND('Metrics'!$C$6&lt;&gt;"",C173='Metrics'!$C$6,ISNUMBER(D173),ISNUMBER('Metrics'!$C$7),ISNUMBER('Metrics'!$C$8),D173&gt;='Metrics'!$C$7,D173&lt;='Metrics'!$C$8),1,0))</x:f>
      </x:c>
      <x:c r="W173" s="14" t="str">
        <x:f>IF(A173="","",IF(AND(V173=1,ISNUMBER(G173),G173&lt;='Metrics'!$C$9,ISNUMBER(H173),H173&lt;='Metrics'!$C$9),1,0))</x:f>
      </x:c>
      <x:c r="X173" s="14" t="str">
        <x:f>IF(A173="","",IF(COUNTIFS('Your interviews'!$B$8:$B$307,A173,'Your interviews'!$E$8:$E$307,"Completed",'Your interviews'!$D$8:$D$307,"&lt;="&amp;'Metrics'!$C$9)&gt;0,1,0))</x:f>
      </x:c>
      <x:c r="Y173" s="14" t="str">
        <x:f>IF(A173="","",IF(AND(AND('Metrics'!$C$6&lt;&gt;"",C173='Metrics'!$C$6,ISNUMBER('Metrics'!$C$9),ISNUMBER(D173),D173&lt;='Metrics'!$C$9,NOT(AND(ISNUMBER(S173),S173&lt;='Metrics'!$C$9,T173&lt;&gt;""))),OR(E173="",E173&gt;'Metrics'!$C$9)),1,0))</x:f>
      </x:c>
      <x:c r="Z173" s="14" t="str">
        <x:f>IF(A173="","",IF(AND(AND('Metrics'!$C$6&lt;&gt;"",C173='Metrics'!$C$6,ISNUMBER('Metrics'!$C$9),ISNUMBER(D173),D173&lt;='Metrics'!$C$9,NOT(AND(ISNUMBER(S173),S173&lt;='Metrics'!$C$9,T173&lt;&gt;""))),ISNUMBER(G173),G173&lt;='Metrics'!$C$9,OR(I173="",I173&gt;'Metrics'!$C$9)),1,0))</x:f>
      </x:c>
      <x:c r="AA173" s="14" t="str">
        <x:f>IF(A173="","",IF(AND(AND('Metrics'!$C$6&lt;&gt;"",C173='Metrics'!$C$6,ISNUMBER('Metrics'!$C$9),ISNUMBER(D173),D173&lt;='Metrics'!$C$9,NOT(AND(ISNUMBER(S173),S173&lt;='Metrics'!$C$9,T173&lt;&gt;""))),ISNUMBER(I173),I173&lt;='Metrics'!$C$9,OR(J173="",J173&gt;'Metrics'!$C$9)),1,0))</x:f>
      </x:c>
      <x:c r="AB173" s="14" t="str">
        <x:f>IF(A173="","",IF(AND(AND('Metrics'!$C$6&lt;&gt;"",C173='Metrics'!$C$6,ISNUMBER('Metrics'!$C$9),ISNUMBER(D173),D173&lt;='Metrics'!$C$9,NOT(AND(ISNUMBER(S173),S173&lt;='Metrics'!$C$9,T173&lt;&gt;""))),ISNUMBER(J173),J173&lt;='Metrics'!$C$9,OR(L173="",L173&gt;'Metrics'!$C$9)),1,0))</x:f>
      </x:c>
      <x:c r="AC173" s="14" t="str">
        <x:f>IF(Y173=1,MAX(0,'Metrics'!$C$9-D173),"")</x:f>
      </x:c>
      <x:c r="AD173" s="14" t="str">
        <x:f>IF(AB173=1,MAX(0,'Metrics'!$C$9-J173),"")</x:f>
      </x:c>
      <x:c r="AE173" s="14" t="str">
        <x:f>IF(A173="","",IF(OR(COUNTIF($A$8:$A$207,A173)&gt;1,B173="",C173="",NOT(ISNUMBER(D173)),AND(E173&lt;&gt;"",NOT(ISNUMBER(F173))),AND(G173&lt;&gt;"",OR(E173="",NOT(ISNUMBER(H173)))),AND(J173&lt;&gt;"",I173=""),AND(L173&lt;&gt;"",OR(J173="",NOT(ISNUMBER(M173)))),AND(S173&lt;&gt;"",OR(T173="",NOT(ISNUMBER(U173)))),AND(P173&lt;&gt;"",O173=""),AND(OR(P173="Accepted",P173="Declined"),Q173=""),AND(R173&lt;&gt;"",P173&lt;&gt;"Accepted"),AND(ISNUMBER(F173),F173&lt;0),AND(ISNUMBER(M173),M173&lt;0),AND(ISNUMBER(U173),U173&lt;0),AND(D173&lt;&gt;"",NOT(ISNUMBER(D173))),AND(E173&lt;&gt;"",NOT(ISNUMBER(E173))),AND(G173&lt;&gt;"",NOT(ISNUMBER(G173))),AND(H173&lt;&gt;"",NOT(ISNUMBER(H173))),AND(I173&lt;&gt;"",NOT(ISNUMBER(I173))),AND(J173&lt;&gt;"",NOT(ISNUMBER(J173))),AND(L173&lt;&gt;"",NOT(ISNUMBER(L173))),AND(N173&lt;&gt;"",NOT(ISNUMBER(N173))),AND(O173&lt;&gt;"",NOT(ISNUMBER(O173))),AND(Q173&lt;&gt;"",NOT(ISNUMBER(Q173))),AND(R173&lt;&gt;"",NOT(ISNUMBER(R173))),AND(S173&lt;&gt;"",NOT(ISNUMBER(S173))),AND(ISNUMBER(E173),ISNUMBER(D173),E173&lt;D173),AND(ISNUMBER(G173),ISNUMBER(E173),G173&lt;E173),AND(ISNUMBER(H173),ISNUMBER(G173),H173&lt;G173),AND(ISNUMBER(I173),ISNUMBER(G173),I173&lt;G173),AND(ISNUMBER(J173),ISNUMBER(I173),J173&lt;I173),AND(ISNUMBER(L173),ISNUMBER(J173),L173&lt;J173),AND(ISNUMBER(Q173),ISNUMBER(O173),Q173&lt;O173),AND(ISNUMBER(R173),ISNUMBER(Q173),R173&lt;Q173)),1,0))</x:f>
      </x:c>
      <x:c r="AF173" s="14" t="str">
        <x:f>IF(A173="","",IF(AND(ISNUMBER(S173),S173&lt;='Metrics'!$C$9,T173&lt;&gt;""),1,0))</x:f>
      </x:c>
    </x:row>
    <x:row r="174" ht="24" customHeight="1">
      <x:c r="A174" s="10"/>
      <x:c r="B174" s="10"/>
      <x:c r="C174" s="10"/>
      <x:c r="D174" s="12"/>
      <x:c r="E174" s="12"/>
      <x:c r="F174" s="13"/>
      <x:c r="G174" s="12"/>
      <x:c r="H174" s="12"/>
      <x:c r="I174" s="12"/>
      <x:c r="J174" s="12"/>
      <x:c r="K174" s="13"/>
      <x:c r="L174" s="12"/>
      <x:c r="M174" s="13"/>
      <x:c r="N174" s="12"/>
      <x:c r="O174" s="12"/>
      <x:c r="P174" s="10"/>
      <x:c r="Q174" s="12"/>
      <x:c r="R174" s="12"/>
      <x:c r="S174" s="12"/>
      <x:c r="T174" s="10"/>
      <x:c r="U174" s="13"/>
      <x:c r="V174" s="14" t="str">
        <x:f>IF(A174="","",IF(AND('Metrics'!$C$6&lt;&gt;"",C174='Metrics'!$C$6,ISNUMBER(D174),ISNUMBER('Metrics'!$C$7),ISNUMBER('Metrics'!$C$8),D174&gt;='Metrics'!$C$7,D174&lt;='Metrics'!$C$8),1,0))</x:f>
      </x:c>
      <x:c r="W174" s="14" t="str">
        <x:f>IF(A174="","",IF(AND(V174=1,ISNUMBER(G174),G174&lt;='Metrics'!$C$9,ISNUMBER(H174),H174&lt;='Metrics'!$C$9),1,0))</x:f>
      </x:c>
      <x:c r="X174" s="14" t="str">
        <x:f>IF(A174="","",IF(COUNTIFS('Your interviews'!$B$8:$B$307,A174,'Your interviews'!$E$8:$E$307,"Completed",'Your interviews'!$D$8:$D$307,"&lt;="&amp;'Metrics'!$C$9)&gt;0,1,0))</x:f>
      </x:c>
      <x:c r="Y174" s="14" t="str">
        <x:f>IF(A174="","",IF(AND(AND('Metrics'!$C$6&lt;&gt;"",C174='Metrics'!$C$6,ISNUMBER('Metrics'!$C$9),ISNUMBER(D174),D174&lt;='Metrics'!$C$9,NOT(AND(ISNUMBER(S174),S174&lt;='Metrics'!$C$9,T174&lt;&gt;""))),OR(E174="",E174&gt;'Metrics'!$C$9)),1,0))</x:f>
      </x:c>
      <x:c r="Z174" s="14" t="str">
        <x:f>IF(A174="","",IF(AND(AND('Metrics'!$C$6&lt;&gt;"",C174='Metrics'!$C$6,ISNUMBER('Metrics'!$C$9),ISNUMBER(D174),D174&lt;='Metrics'!$C$9,NOT(AND(ISNUMBER(S174),S174&lt;='Metrics'!$C$9,T174&lt;&gt;""))),ISNUMBER(G174),G174&lt;='Metrics'!$C$9,OR(I174="",I174&gt;'Metrics'!$C$9)),1,0))</x:f>
      </x:c>
      <x:c r="AA174" s="14" t="str">
        <x:f>IF(A174="","",IF(AND(AND('Metrics'!$C$6&lt;&gt;"",C174='Metrics'!$C$6,ISNUMBER('Metrics'!$C$9),ISNUMBER(D174),D174&lt;='Metrics'!$C$9,NOT(AND(ISNUMBER(S174),S174&lt;='Metrics'!$C$9,T174&lt;&gt;""))),ISNUMBER(I174),I174&lt;='Metrics'!$C$9,OR(J174="",J174&gt;'Metrics'!$C$9)),1,0))</x:f>
      </x:c>
      <x:c r="AB174" s="14" t="str">
        <x:f>IF(A174="","",IF(AND(AND('Metrics'!$C$6&lt;&gt;"",C174='Metrics'!$C$6,ISNUMBER('Metrics'!$C$9),ISNUMBER(D174),D174&lt;='Metrics'!$C$9,NOT(AND(ISNUMBER(S174),S174&lt;='Metrics'!$C$9,T174&lt;&gt;""))),ISNUMBER(J174),J174&lt;='Metrics'!$C$9,OR(L174="",L174&gt;'Metrics'!$C$9)),1,0))</x:f>
      </x:c>
      <x:c r="AC174" s="14" t="str">
        <x:f>IF(Y174=1,MAX(0,'Metrics'!$C$9-D174),"")</x:f>
      </x:c>
      <x:c r="AD174" s="14" t="str">
        <x:f>IF(AB174=1,MAX(0,'Metrics'!$C$9-J174),"")</x:f>
      </x:c>
      <x:c r="AE174" s="14" t="str">
        <x:f>IF(A174="","",IF(OR(COUNTIF($A$8:$A$207,A174)&gt;1,B174="",C174="",NOT(ISNUMBER(D174)),AND(E174&lt;&gt;"",NOT(ISNUMBER(F174))),AND(G174&lt;&gt;"",OR(E174="",NOT(ISNUMBER(H174)))),AND(J174&lt;&gt;"",I174=""),AND(L174&lt;&gt;"",OR(J174="",NOT(ISNUMBER(M174)))),AND(S174&lt;&gt;"",OR(T174="",NOT(ISNUMBER(U174)))),AND(P174&lt;&gt;"",O174=""),AND(OR(P174="Accepted",P174="Declined"),Q174=""),AND(R174&lt;&gt;"",P174&lt;&gt;"Accepted"),AND(ISNUMBER(F174),F174&lt;0),AND(ISNUMBER(M174),M174&lt;0),AND(ISNUMBER(U174),U174&lt;0),AND(D174&lt;&gt;"",NOT(ISNUMBER(D174))),AND(E174&lt;&gt;"",NOT(ISNUMBER(E174))),AND(G174&lt;&gt;"",NOT(ISNUMBER(G174))),AND(H174&lt;&gt;"",NOT(ISNUMBER(H174))),AND(I174&lt;&gt;"",NOT(ISNUMBER(I174))),AND(J174&lt;&gt;"",NOT(ISNUMBER(J174))),AND(L174&lt;&gt;"",NOT(ISNUMBER(L174))),AND(N174&lt;&gt;"",NOT(ISNUMBER(N174))),AND(O174&lt;&gt;"",NOT(ISNUMBER(O174))),AND(Q174&lt;&gt;"",NOT(ISNUMBER(Q174))),AND(R174&lt;&gt;"",NOT(ISNUMBER(R174))),AND(S174&lt;&gt;"",NOT(ISNUMBER(S174))),AND(ISNUMBER(E174),ISNUMBER(D174),E174&lt;D174),AND(ISNUMBER(G174),ISNUMBER(E174),G174&lt;E174),AND(ISNUMBER(H174),ISNUMBER(G174),H174&lt;G174),AND(ISNUMBER(I174),ISNUMBER(G174),I174&lt;G174),AND(ISNUMBER(J174),ISNUMBER(I174),J174&lt;I174),AND(ISNUMBER(L174),ISNUMBER(J174),L174&lt;J174),AND(ISNUMBER(Q174),ISNUMBER(O174),Q174&lt;O174),AND(ISNUMBER(R174),ISNUMBER(Q174),R174&lt;Q174)),1,0))</x:f>
      </x:c>
      <x:c r="AF174" s="14" t="str">
        <x:f>IF(A174="","",IF(AND(ISNUMBER(S174),S174&lt;='Metrics'!$C$9,T174&lt;&gt;""),1,0))</x:f>
      </x:c>
    </x:row>
    <x:row r="175" ht="24" customHeight="1">
      <x:c r="A175" s="10"/>
      <x:c r="B175" s="10"/>
      <x:c r="C175" s="10"/>
      <x:c r="D175" s="12"/>
      <x:c r="E175" s="12"/>
      <x:c r="F175" s="13"/>
      <x:c r="G175" s="12"/>
      <x:c r="H175" s="12"/>
      <x:c r="I175" s="12"/>
      <x:c r="J175" s="12"/>
      <x:c r="K175" s="13"/>
      <x:c r="L175" s="12"/>
      <x:c r="M175" s="13"/>
      <x:c r="N175" s="12"/>
      <x:c r="O175" s="12"/>
      <x:c r="P175" s="10"/>
      <x:c r="Q175" s="12"/>
      <x:c r="R175" s="12"/>
      <x:c r="S175" s="12"/>
      <x:c r="T175" s="10"/>
      <x:c r="U175" s="13"/>
      <x:c r="V175" s="14" t="str">
        <x:f>IF(A175="","",IF(AND('Metrics'!$C$6&lt;&gt;"",C175='Metrics'!$C$6,ISNUMBER(D175),ISNUMBER('Metrics'!$C$7),ISNUMBER('Metrics'!$C$8),D175&gt;='Metrics'!$C$7,D175&lt;='Metrics'!$C$8),1,0))</x:f>
      </x:c>
      <x:c r="W175" s="14" t="str">
        <x:f>IF(A175="","",IF(AND(V175=1,ISNUMBER(G175),G175&lt;='Metrics'!$C$9,ISNUMBER(H175),H175&lt;='Metrics'!$C$9),1,0))</x:f>
      </x:c>
      <x:c r="X175" s="14" t="str">
        <x:f>IF(A175="","",IF(COUNTIFS('Your interviews'!$B$8:$B$307,A175,'Your interviews'!$E$8:$E$307,"Completed",'Your interviews'!$D$8:$D$307,"&lt;="&amp;'Metrics'!$C$9)&gt;0,1,0))</x:f>
      </x:c>
      <x:c r="Y175" s="14" t="str">
        <x:f>IF(A175="","",IF(AND(AND('Metrics'!$C$6&lt;&gt;"",C175='Metrics'!$C$6,ISNUMBER('Metrics'!$C$9),ISNUMBER(D175),D175&lt;='Metrics'!$C$9,NOT(AND(ISNUMBER(S175),S175&lt;='Metrics'!$C$9,T175&lt;&gt;""))),OR(E175="",E175&gt;'Metrics'!$C$9)),1,0))</x:f>
      </x:c>
      <x:c r="Z175" s="14" t="str">
        <x:f>IF(A175="","",IF(AND(AND('Metrics'!$C$6&lt;&gt;"",C175='Metrics'!$C$6,ISNUMBER('Metrics'!$C$9),ISNUMBER(D175),D175&lt;='Metrics'!$C$9,NOT(AND(ISNUMBER(S175),S175&lt;='Metrics'!$C$9,T175&lt;&gt;""))),ISNUMBER(G175),G175&lt;='Metrics'!$C$9,OR(I175="",I175&gt;'Metrics'!$C$9)),1,0))</x:f>
      </x:c>
      <x:c r="AA175" s="14" t="str">
        <x:f>IF(A175="","",IF(AND(AND('Metrics'!$C$6&lt;&gt;"",C175='Metrics'!$C$6,ISNUMBER('Metrics'!$C$9),ISNUMBER(D175),D175&lt;='Metrics'!$C$9,NOT(AND(ISNUMBER(S175),S175&lt;='Metrics'!$C$9,T175&lt;&gt;""))),ISNUMBER(I175),I175&lt;='Metrics'!$C$9,OR(J175="",J175&gt;'Metrics'!$C$9)),1,0))</x:f>
      </x:c>
      <x:c r="AB175" s="14" t="str">
        <x:f>IF(A175="","",IF(AND(AND('Metrics'!$C$6&lt;&gt;"",C175='Metrics'!$C$6,ISNUMBER('Metrics'!$C$9),ISNUMBER(D175),D175&lt;='Metrics'!$C$9,NOT(AND(ISNUMBER(S175),S175&lt;='Metrics'!$C$9,T175&lt;&gt;""))),ISNUMBER(J175),J175&lt;='Metrics'!$C$9,OR(L175="",L175&gt;'Metrics'!$C$9)),1,0))</x:f>
      </x:c>
      <x:c r="AC175" s="14" t="str">
        <x:f>IF(Y175=1,MAX(0,'Metrics'!$C$9-D175),"")</x:f>
      </x:c>
      <x:c r="AD175" s="14" t="str">
        <x:f>IF(AB175=1,MAX(0,'Metrics'!$C$9-J175),"")</x:f>
      </x:c>
      <x:c r="AE175" s="14" t="str">
        <x:f>IF(A175="","",IF(OR(COUNTIF($A$8:$A$207,A175)&gt;1,B175="",C175="",NOT(ISNUMBER(D175)),AND(E175&lt;&gt;"",NOT(ISNUMBER(F175))),AND(G175&lt;&gt;"",OR(E175="",NOT(ISNUMBER(H175)))),AND(J175&lt;&gt;"",I175=""),AND(L175&lt;&gt;"",OR(J175="",NOT(ISNUMBER(M175)))),AND(S175&lt;&gt;"",OR(T175="",NOT(ISNUMBER(U175)))),AND(P175&lt;&gt;"",O175=""),AND(OR(P175="Accepted",P175="Declined"),Q175=""),AND(R175&lt;&gt;"",P175&lt;&gt;"Accepted"),AND(ISNUMBER(F175),F175&lt;0),AND(ISNUMBER(M175),M175&lt;0),AND(ISNUMBER(U175),U175&lt;0),AND(D175&lt;&gt;"",NOT(ISNUMBER(D175))),AND(E175&lt;&gt;"",NOT(ISNUMBER(E175))),AND(G175&lt;&gt;"",NOT(ISNUMBER(G175))),AND(H175&lt;&gt;"",NOT(ISNUMBER(H175))),AND(I175&lt;&gt;"",NOT(ISNUMBER(I175))),AND(J175&lt;&gt;"",NOT(ISNUMBER(J175))),AND(L175&lt;&gt;"",NOT(ISNUMBER(L175))),AND(N175&lt;&gt;"",NOT(ISNUMBER(N175))),AND(O175&lt;&gt;"",NOT(ISNUMBER(O175))),AND(Q175&lt;&gt;"",NOT(ISNUMBER(Q175))),AND(R175&lt;&gt;"",NOT(ISNUMBER(R175))),AND(S175&lt;&gt;"",NOT(ISNUMBER(S175))),AND(ISNUMBER(E175),ISNUMBER(D175),E175&lt;D175),AND(ISNUMBER(G175),ISNUMBER(E175),G175&lt;E175),AND(ISNUMBER(H175),ISNUMBER(G175),H175&lt;G175),AND(ISNUMBER(I175),ISNUMBER(G175),I175&lt;G175),AND(ISNUMBER(J175),ISNUMBER(I175),J175&lt;I175),AND(ISNUMBER(L175),ISNUMBER(J175),L175&lt;J175),AND(ISNUMBER(Q175),ISNUMBER(O175),Q175&lt;O175),AND(ISNUMBER(R175),ISNUMBER(Q175),R175&lt;Q175)),1,0))</x:f>
      </x:c>
      <x:c r="AF175" s="14" t="str">
        <x:f>IF(A175="","",IF(AND(ISNUMBER(S175),S175&lt;='Metrics'!$C$9,T175&lt;&gt;""),1,0))</x:f>
      </x:c>
    </x:row>
    <x:row r="176" ht="24" customHeight="1">
      <x:c r="A176" s="10"/>
      <x:c r="B176" s="10"/>
      <x:c r="C176" s="10"/>
      <x:c r="D176" s="12"/>
      <x:c r="E176" s="12"/>
      <x:c r="F176" s="13"/>
      <x:c r="G176" s="12"/>
      <x:c r="H176" s="12"/>
      <x:c r="I176" s="12"/>
      <x:c r="J176" s="12"/>
      <x:c r="K176" s="13"/>
      <x:c r="L176" s="12"/>
      <x:c r="M176" s="13"/>
      <x:c r="N176" s="12"/>
      <x:c r="O176" s="12"/>
      <x:c r="P176" s="10"/>
      <x:c r="Q176" s="12"/>
      <x:c r="R176" s="12"/>
      <x:c r="S176" s="12"/>
      <x:c r="T176" s="10"/>
      <x:c r="U176" s="13"/>
      <x:c r="V176" s="14" t="str">
        <x:f>IF(A176="","",IF(AND('Metrics'!$C$6&lt;&gt;"",C176='Metrics'!$C$6,ISNUMBER(D176),ISNUMBER('Metrics'!$C$7),ISNUMBER('Metrics'!$C$8),D176&gt;='Metrics'!$C$7,D176&lt;='Metrics'!$C$8),1,0))</x:f>
      </x:c>
      <x:c r="W176" s="14" t="str">
        <x:f>IF(A176="","",IF(AND(V176=1,ISNUMBER(G176),G176&lt;='Metrics'!$C$9,ISNUMBER(H176),H176&lt;='Metrics'!$C$9),1,0))</x:f>
      </x:c>
      <x:c r="X176" s="14" t="str">
        <x:f>IF(A176="","",IF(COUNTIFS('Your interviews'!$B$8:$B$307,A176,'Your interviews'!$E$8:$E$307,"Completed",'Your interviews'!$D$8:$D$307,"&lt;="&amp;'Metrics'!$C$9)&gt;0,1,0))</x:f>
      </x:c>
      <x:c r="Y176" s="14" t="str">
        <x:f>IF(A176="","",IF(AND(AND('Metrics'!$C$6&lt;&gt;"",C176='Metrics'!$C$6,ISNUMBER('Metrics'!$C$9),ISNUMBER(D176),D176&lt;='Metrics'!$C$9,NOT(AND(ISNUMBER(S176),S176&lt;='Metrics'!$C$9,T176&lt;&gt;""))),OR(E176="",E176&gt;'Metrics'!$C$9)),1,0))</x:f>
      </x:c>
      <x:c r="Z176" s="14" t="str">
        <x:f>IF(A176="","",IF(AND(AND('Metrics'!$C$6&lt;&gt;"",C176='Metrics'!$C$6,ISNUMBER('Metrics'!$C$9),ISNUMBER(D176),D176&lt;='Metrics'!$C$9,NOT(AND(ISNUMBER(S176),S176&lt;='Metrics'!$C$9,T176&lt;&gt;""))),ISNUMBER(G176),G176&lt;='Metrics'!$C$9,OR(I176="",I176&gt;'Metrics'!$C$9)),1,0))</x:f>
      </x:c>
      <x:c r="AA176" s="14" t="str">
        <x:f>IF(A176="","",IF(AND(AND('Metrics'!$C$6&lt;&gt;"",C176='Metrics'!$C$6,ISNUMBER('Metrics'!$C$9),ISNUMBER(D176),D176&lt;='Metrics'!$C$9,NOT(AND(ISNUMBER(S176),S176&lt;='Metrics'!$C$9,T176&lt;&gt;""))),ISNUMBER(I176),I176&lt;='Metrics'!$C$9,OR(J176="",J176&gt;'Metrics'!$C$9)),1,0))</x:f>
      </x:c>
      <x:c r="AB176" s="14" t="str">
        <x:f>IF(A176="","",IF(AND(AND('Metrics'!$C$6&lt;&gt;"",C176='Metrics'!$C$6,ISNUMBER('Metrics'!$C$9),ISNUMBER(D176),D176&lt;='Metrics'!$C$9,NOT(AND(ISNUMBER(S176),S176&lt;='Metrics'!$C$9,T176&lt;&gt;""))),ISNUMBER(J176),J176&lt;='Metrics'!$C$9,OR(L176="",L176&gt;'Metrics'!$C$9)),1,0))</x:f>
      </x:c>
      <x:c r="AC176" s="14" t="str">
        <x:f>IF(Y176=1,MAX(0,'Metrics'!$C$9-D176),"")</x:f>
      </x:c>
      <x:c r="AD176" s="14" t="str">
        <x:f>IF(AB176=1,MAX(0,'Metrics'!$C$9-J176),"")</x:f>
      </x:c>
      <x:c r="AE176" s="14" t="str">
        <x:f>IF(A176="","",IF(OR(COUNTIF($A$8:$A$207,A176)&gt;1,B176="",C176="",NOT(ISNUMBER(D176)),AND(E176&lt;&gt;"",NOT(ISNUMBER(F176))),AND(G176&lt;&gt;"",OR(E176="",NOT(ISNUMBER(H176)))),AND(J176&lt;&gt;"",I176=""),AND(L176&lt;&gt;"",OR(J176="",NOT(ISNUMBER(M176)))),AND(S176&lt;&gt;"",OR(T176="",NOT(ISNUMBER(U176)))),AND(P176&lt;&gt;"",O176=""),AND(OR(P176="Accepted",P176="Declined"),Q176=""),AND(R176&lt;&gt;"",P176&lt;&gt;"Accepted"),AND(ISNUMBER(F176),F176&lt;0),AND(ISNUMBER(M176),M176&lt;0),AND(ISNUMBER(U176),U176&lt;0),AND(D176&lt;&gt;"",NOT(ISNUMBER(D176))),AND(E176&lt;&gt;"",NOT(ISNUMBER(E176))),AND(G176&lt;&gt;"",NOT(ISNUMBER(G176))),AND(H176&lt;&gt;"",NOT(ISNUMBER(H176))),AND(I176&lt;&gt;"",NOT(ISNUMBER(I176))),AND(J176&lt;&gt;"",NOT(ISNUMBER(J176))),AND(L176&lt;&gt;"",NOT(ISNUMBER(L176))),AND(N176&lt;&gt;"",NOT(ISNUMBER(N176))),AND(O176&lt;&gt;"",NOT(ISNUMBER(O176))),AND(Q176&lt;&gt;"",NOT(ISNUMBER(Q176))),AND(R176&lt;&gt;"",NOT(ISNUMBER(R176))),AND(S176&lt;&gt;"",NOT(ISNUMBER(S176))),AND(ISNUMBER(E176),ISNUMBER(D176),E176&lt;D176),AND(ISNUMBER(G176),ISNUMBER(E176),G176&lt;E176),AND(ISNUMBER(H176),ISNUMBER(G176),H176&lt;G176),AND(ISNUMBER(I176),ISNUMBER(G176),I176&lt;G176),AND(ISNUMBER(J176),ISNUMBER(I176),J176&lt;I176),AND(ISNUMBER(L176),ISNUMBER(J176),L176&lt;J176),AND(ISNUMBER(Q176),ISNUMBER(O176),Q176&lt;O176),AND(ISNUMBER(R176),ISNUMBER(Q176),R176&lt;Q176)),1,0))</x:f>
      </x:c>
      <x:c r="AF176" s="14" t="str">
        <x:f>IF(A176="","",IF(AND(ISNUMBER(S176),S176&lt;='Metrics'!$C$9,T176&lt;&gt;""),1,0))</x:f>
      </x:c>
    </x:row>
    <x:row r="177" ht="24" customHeight="1">
      <x:c r="A177" s="10"/>
      <x:c r="B177" s="10"/>
      <x:c r="C177" s="10"/>
      <x:c r="D177" s="12"/>
      <x:c r="E177" s="12"/>
      <x:c r="F177" s="13"/>
      <x:c r="G177" s="12"/>
      <x:c r="H177" s="12"/>
      <x:c r="I177" s="12"/>
      <x:c r="J177" s="12"/>
      <x:c r="K177" s="13"/>
      <x:c r="L177" s="12"/>
      <x:c r="M177" s="13"/>
      <x:c r="N177" s="12"/>
      <x:c r="O177" s="12"/>
      <x:c r="P177" s="10"/>
      <x:c r="Q177" s="12"/>
      <x:c r="R177" s="12"/>
      <x:c r="S177" s="12"/>
      <x:c r="T177" s="10"/>
      <x:c r="U177" s="13"/>
      <x:c r="V177" s="14" t="str">
        <x:f>IF(A177="","",IF(AND('Metrics'!$C$6&lt;&gt;"",C177='Metrics'!$C$6,ISNUMBER(D177),ISNUMBER('Metrics'!$C$7),ISNUMBER('Metrics'!$C$8),D177&gt;='Metrics'!$C$7,D177&lt;='Metrics'!$C$8),1,0))</x:f>
      </x:c>
      <x:c r="W177" s="14" t="str">
        <x:f>IF(A177="","",IF(AND(V177=1,ISNUMBER(G177),G177&lt;='Metrics'!$C$9,ISNUMBER(H177),H177&lt;='Metrics'!$C$9),1,0))</x:f>
      </x:c>
      <x:c r="X177" s="14" t="str">
        <x:f>IF(A177="","",IF(COUNTIFS('Your interviews'!$B$8:$B$307,A177,'Your interviews'!$E$8:$E$307,"Completed",'Your interviews'!$D$8:$D$307,"&lt;="&amp;'Metrics'!$C$9)&gt;0,1,0))</x:f>
      </x:c>
      <x:c r="Y177" s="14" t="str">
        <x:f>IF(A177="","",IF(AND(AND('Metrics'!$C$6&lt;&gt;"",C177='Metrics'!$C$6,ISNUMBER('Metrics'!$C$9),ISNUMBER(D177),D177&lt;='Metrics'!$C$9,NOT(AND(ISNUMBER(S177),S177&lt;='Metrics'!$C$9,T177&lt;&gt;""))),OR(E177="",E177&gt;'Metrics'!$C$9)),1,0))</x:f>
      </x:c>
      <x:c r="Z177" s="14" t="str">
        <x:f>IF(A177="","",IF(AND(AND('Metrics'!$C$6&lt;&gt;"",C177='Metrics'!$C$6,ISNUMBER('Metrics'!$C$9),ISNUMBER(D177),D177&lt;='Metrics'!$C$9,NOT(AND(ISNUMBER(S177),S177&lt;='Metrics'!$C$9,T177&lt;&gt;""))),ISNUMBER(G177),G177&lt;='Metrics'!$C$9,OR(I177="",I177&gt;'Metrics'!$C$9)),1,0))</x:f>
      </x:c>
      <x:c r="AA177" s="14" t="str">
        <x:f>IF(A177="","",IF(AND(AND('Metrics'!$C$6&lt;&gt;"",C177='Metrics'!$C$6,ISNUMBER('Metrics'!$C$9),ISNUMBER(D177),D177&lt;='Metrics'!$C$9,NOT(AND(ISNUMBER(S177),S177&lt;='Metrics'!$C$9,T177&lt;&gt;""))),ISNUMBER(I177),I177&lt;='Metrics'!$C$9,OR(J177="",J177&gt;'Metrics'!$C$9)),1,0))</x:f>
      </x:c>
      <x:c r="AB177" s="14" t="str">
        <x:f>IF(A177="","",IF(AND(AND('Metrics'!$C$6&lt;&gt;"",C177='Metrics'!$C$6,ISNUMBER('Metrics'!$C$9),ISNUMBER(D177),D177&lt;='Metrics'!$C$9,NOT(AND(ISNUMBER(S177),S177&lt;='Metrics'!$C$9,T177&lt;&gt;""))),ISNUMBER(J177),J177&lt;='Metrics'!$C$9,OR(L177="",L177&gt;'Metrics'!$C$9)),1,0))</x:f>
      </x:c>
      <x:c r="AC177" s="14" t="str">
        <x:f>IF(Y177=1,MAX(0,'Metrics'!$C$9-D177),"")</x:f>
      </x:c>
      <x:c r="AD177" s="14" t="str">
        <x:f>IF(AB177=1,MAX(0,'Metrics'!$C$9-J177),"")</x:f>
      </x:c>
      <x:c r="AE177" s="14" t="str">
        <x:f>IF(A177="","",IF(OR(COUNTIF($A$8:$A$207,A177)&gt;1,B177="",C177="",NOT(ISNUMBER(D177)),AND(E177&lt;&gt;"",NOT(ISNUMBER(F177))),AND(G177&lt;&gt;"",OR(E177="",NOT(ISNUMBER(H177)))),AND(J177&lt;&gt;"",I177=""),AND(L177&lt;&gt;"",OR(J177="",NOT(ISNUMBER(M177)))),AND(S177&lt;&gt;"",OR(T177="",NOT(ISNUMBER(U177)))),AND(P177&lt;&gt;"",O177=""),AND(OR(P177="Accepted",P177="Declined"),Q177=""),AND(R177&lt;&gt;"",P177&lt;&gt;"Accepted"),AND(ISNUMBER(F177),F177&lt;0),AND(ISNUMBER(M177),M177&lt;0),AND(ISNUMBER(U177),U177&lt;0),AND(D177&lt;&gt;"",NOT(ISNUMBER(D177))),AND(E177&lt;&gt;"",NOT(ISNUMBER(E177))),AND(G177&lt;&gt;"",NOT(ISNUMBER(G177))),AND(H177&lt;&gt;"",NOT(ISNUMBER(H177))),AND(I177&lt;&gt;"",NOT(ISNUMBER(I177))),AND(J177&lt;&gt;"",NOT(ISNUMBER(J177))),AND(L177&lt;&gt;"",NOT(ISNUMBER(L177))),AND(N177&lt;&gt;"",NOT(ISNUMBER(N177))),AND(O177&lt;&gt;"",NOT(ISNUMBER(O177))),AND(Q177&lt;&gt;"",NOT(ISNUMBER(Q177))),AND(R177&lt;&gt;"",NOT(ISNUMBER(R177))),AND(S177&lt;&gt;"",NOT(ISNUMBER(S177))),AND(ISNUMBER(E177),ISNUMBER(D177),E177&lt;D177),AND(ISNUMBER(G177),ISNUMBER(E177),G177&lt;E177),AND(ISNUMBER(H177),ISNUMBER(G177),H177&lt;G177),AND(ISNUMBER(I177),ISNUMBER(G177),I177&lt;G177),AND(ISNUMBER(J177),ISNUMBER(I177),J177&lt;I177),AND(ISNUMBER(L177),ISNUMBER(J177),L177&lt;J177),AND(ISNUMBER(Q177),ISNUMBER(O177),Q177&lt;O177),AND(ISNUMBER(R177),ISNUMBER(Q177),R177&lt;Q177)),1,0))</x:f>
      </x:c>
      <x:c r="AF177" s="14" t="str">
        <x:f>IF(A177="","",IF(AND(ISNUMBER(S177),S177&lt;='Metrics'!$C$9,T177&lt;&gt;""),1,0))</x:f>
      </x:c>
    </x:row>
    <x:row r="178" ht="24" customHeight="1">
      <x:c r="A178" s="10"/>
      <x:c r="B178" s="10"/>
      <x:c r="C178" s="10"/>
      <x:c r="D178" s="12"/>
      <x:c r="E178" s="12"/>
      <x:c r="F178" s="13"/>
      <x:c r="G178" s="12"/>
      <x:c r="H178" s="12"/>
      <x:c r="I178" s="12"/>
      <x:c r="J178" s="12"/>
      <x:c r="K178" s="13"/>
      <x:c r="L178" s="12"/>
      <x:c r="M178" s="13"/>
      <x:c r="N178" s="12"/>
      <x:c r="O178" s="12"/>
      <x:c r="P178" s="10"/>
      <x:c r="Q178" s="12"/>
      <x:c r="R178" s="12"/>
      <x:c r="S178" s="12"/>
      <x:c r="T178" s="10"/>
      <x:c r="U178" s="13"/>
      <x:c r="V178" s="14" t="str">
        <x:f>IF(A178="","",IF(AND('Metrics'!$C$6&lt;&gt;"",C178='Metrics'!$C$6,ISNUMBER(D178),ISNUMBER('Metrics'!$C$7),ISNUMBER('Metrics'!$C$8),D178&gt;='Metrics'!$C$7,D178&lt;='Metrics'!$C$8),1,0))</x:f>
      </x:c>
      <x:c r="W178" s="14" t="str">
        <x:f>IF(A178="","",IF(AND(V178=1,ISNUMBER(G178),G178&lt;='Metrics'!$C$9,ISNUMBER(H178),H178&lt;='Metrics'!$C$9),1,0))</x:f>
      </x:c>
      <x:c r="X178" s="14" t="str">
        <x:f>IF(A178="","",IF(COUNTIFS('Your interviews'!$B$8:$B$307,A178,'Your interviews'!$E$8:$E$307,"Completed",'Your interviews'!$D$8:$D$307,"&lt;="&amp;'Metrics'!$C$9)&gt;0,1,0))</x:f>
      </x:c>
      <x:c r="Y178" s="14" t="str">
        <x:f>IF(A178="","",IF(AND(AND('Metrics'!$C$6&lt;&gt;"",C178='Metrics'!$C$6,ISNUMBER('Metrics'!$C$9),ISNUMBER(D178),D178&lt;='Metrics'!$C$9,NOT(AND(ISNUMBER(S178),S178&lt;='Metrics'!$C$9,T178&lt;&gt;""))),OR(E178="",E178&gt;'Metrics'!$C$9)),1,0))</x:f>
      </x:c>
      <x:c r="Z178" s="14" t="str">
        <x:f>IF(A178="","",IF(AND(AND('Metrics'!$C$6&lt;&gt;"",C178='Metrics'!$C$6,ISNUMBER('Metrics'!$C$9),ISNUMBER(D178),D178&lt;='Metrics'!$C$9,NOT(AND(ISNUMBER(S178),S178&lt;='Metrics'!$C$9,T178&lt;&gt;""))),ISNUMBER(G178),G178&lt;='Metrics'!$C$9,OR(I178="",I178&gt;'Metrics'!$C$9)),1,0))</x:f>
      </x:c>
      <x:c r="AA178" s="14" t="str">
        <x:f>IF(A178="","",IF(AND(AND('Metrics'!$C$6&lt;&gt;"",C178='Metrics'!$C$6,ISNUMBER('Metrics'!$C$9),ISNUMBER(D178),D178&lt;='Metrics'!$C$9,NOT(AND(ISNUMBER(S178),S178&lt;='Metrics'!$C$9,T178&lt;&gt;""))),ISNUMBER(I178),I178&lt;='Metrics'!$C$9,OR(J178="",J178&gt;'Metrics'!$C$9)),1,0))</x:f>
      </x:c>
      <x:c r="AB178" s="14" t="str">
        <x:f>IF(A178="","",IF(AND(AND('Metrics'!$C$6&lt;&gt;"",C178='Metrics'!$C$6,ISNUMBER('Metrics'!$C$9),ISNUMBER(D178),D178&lt;='Metrics'!$C$9,NOT(AND(ISNUMBER(S178),S178&lt;='Metrics'!$C$9,T178&lt;&gt;""))),ISNUMBER(J178),J178&lt;='Metrics'!$C$9,OR(L178="",L178&gt;'Metrics'!$C$9)),1,0))</x:f>
      </x:c>
      <x:c r="AC178" s="14" t="str">
        <x:f>IF(Y178=1,MAX(0,'Metrics'!$C$9-D178),"")</x:f>
      </x:c>
      <x:c r="AD178" s="14" t="str">
        <x:f>IF(AB178=1,MAX(0,'Metrics'!$C$9-J178),"")</x:f>
      </x:c>
      <x:c r="AE178" s="14" t="str">
        <x:f>IF(A178="","",IF(OR(COUNTIF($A$8:$A$207,A178)&gt;1,B178="",C178="",NOT(ISNUMBER(D178)),AND(E178&lt;&gt;"",NOT(ISNUMBER(F178))),AND(G178&lt;&gt;"",OR(E178="",NOT(ISNUMBER(H178)))),AND(J178&lt;&gt;"",I178=""),AND(L178&lt;&gt;"",OR(J178="",NOT(ISNUMBER(M178)))),AND(S178&lt;&gt;"",OR(T178="",NOT(ISNUMBER(U178)))),AND(P178&lt;&gt;"",O178=""),AND(OR(P178="Accepted",P178="Declined"),Q178=""),AND(R178&lt;&gt;"",P178&lt;&gt;"Accepted"),AND(ISNUMBER(F178),F178&lt;0),AND(ISNUMBER(M178),M178&lt;0),AND(ISNUMBER(U178),U178&lt;0),AND(D178&lt;&gt;"",NOT(ISNUMBER(D178))),AND(E178&lt;&gt;"",NOT(ISNUMBER(E178))),AND(G178&lt;&gt;"",NOT(ISNUMBER(G178))),AND(H178&lt;&gt;"",NOT(ISNUMBER(H178))),AND(I178&lt;&gt;"",NOT(ISNUMBER(I178))),AND(J178&lt;&gt;"",NOT(ISNUMBER(J178))),AND(L178&lt;&gt;"",NOT(ISNUMBER(L178))),AND(N178&lt;&gt;"",NOT(ISNUMBER(N178))),AND(O178&lt;&gt;"",NOT(ISNUMBER(O178))),AND(Q178&lt;&gt;"",NOT(ISNUMBER(Q178))),AND(R178&lt;&gt;"",NOT(ISNUMBER(R178))),AND(S178&lt;&gt;"",NOT(ISNUMBER(S178))),AND(ISNUMBER(E178),ISNUMBER(D178),E178&lt;D178),AND(ISNUMBER(G178),ISNUMBER(E178),G178&lt;E178),AND(ISNUMBER(H178),ISNUMBER(G178),H178&lt;G178),AND(ISNUMBER(I178),ISNUMBER(G178),I178&lt;G178),AND(ISNUMBER(J178),ISNUMBER(I178),J178&lt;I178),AND(ISNUMBER(L178),ISNUMBER(J178),L178&lt;J178),AND(ISNUMBER(Q178),ISNUMBER(O178),Q178&lt;O178),AND(ISNUMBER(R178),ISNUMBER(Q178),R178&lt;Q178)),1,0))</x:f>
      </x:c>
      <x:c r="AF178" s="14" t="str">
        <x:f>IF(A178="","",IF(AND(ISNUMBER(S178),S178&lt;='Metrics'!$C$9,T178&lt;&gt;""),1,0))</x:f>
      </x:c>
    </x:row>
    <x:row r="179" ht="24" customHeight="1">
      <x:c r="A179" s="10"/>
      <x:c r="B179" s="10"/>
      <x:c r="C179" s="10"/>
      <x:c r="D179" s="12"/>
      <x:c r="E179" s="12"/>
      <x:c r="F179" s="13"/>
      <x:c r="G179" s="12"/>
      <x:c r="H179" s="12"/>
      <x:c r="I179" s="12"/>
      <x:c r="J179" s="12"/>
      <x:c r="K179" s="13"/>
      <x:c r="L179" s="12"/>
      <x:c r="M179" s="13"/>
      <x:c r="N179" s="12"/>
      <x:c r="O179" s="12"/>
      <x:c r="P179" s="10"/>
      <x:c r="Q179" s="12"/>
      <x:c r="R179" s="12"/>
      <x:c r="S179" s="12"/>
      <x:c r="T179" s="10"/>
      <x:c r="U179" s="13"/>
      <x:c r="V179" s="14" t="str">
        <x:f>IF(A179="","",IF(AND('Metrics'!$C$6&lt;&gt;"",C179='Metrics'!$C$6,ISNUMBER(D179),ISNUMBER('Metrics'!$C$7),ISNUMBER('Metrics'!$C$8),D179&gt;='Metrics'!$C$7,D179&lt;='Metrics'!$C$8),1,0))</x:f>
      </x:c>
      <x:c r="W179" s="14" t="str">
        <x:f>IF(A179="","",IF(AND(V179=1,ISNUMBER(G179),G179&lt;='Metrics'!$C$9,ISNUMBER(H179),H179&lt;='Metrics'!$C$9),1,0))</x:f>
      </x:c>
      <x:c r="X179" s="14" t="str">
        <x:f>IF(A179="","",IF(COUNTIFS('Your interviews'!$B$8:$B$307,A179,'Your interviews'!$E$8:$E$307,"Completed",'Your interviews'!$D$8:$D$307,"&lt;="&amp;'Metrics'!$C$9)&gt;0,1,0))</x:f>
      </x:c>
      <x:c r="Y179" s="14" t="str">
        <x:f>IF(A179="","",IF(AND(AND('Metrics'!$C$6&lt;&gt;"",C179='Metrics'!$C$6,ISNUMBER('Metrics'!$C$9),ISNUMBER(D179),D179&lt;='Metrics'!$C$9,NOT(AND(ISNUMBER(S179),S179&lt;='Metrics'!$C$9,T179&lt;&gt;""))),OR(E179="",E179&gt;'Metrics'!$C$9)),1,0))</x:f>
      </x:c>
      <x:c r="Z179" s="14" t="str">
        <x:f>IF(A179="","",IF(AND(AND('Metrics'!$C$6&lt;&gt;"",C179='Metrics'!$C$6,ISNUMBER('Metrics'!$C$9),ISNUMBER(D179),D179&lt;='Metrics'!$C$9,NOT(AND(ISNUMBER(S179),S179&lt;='Metrics'!$C$9,T179&lt;&gt;""))),ISNUMBER(G179),G179&lt;='Metrics'!$C$9,OR(I179="",I179&gt;'Metrics'!$C$9)),1,0))</x:f>
      </x:c>
      <x:c r="AA179" s="14" t="str">
        <x:f>IF(A179="","",IF(AND(AND('Metrics'!$C$6&lt;&gt;"",C179='Metrics'!$C$6,ISNUMBER('Metrics'!$C$9),ISNUMBER(D179),D179&lt;='Metrics'!$C$9,NOT(AND(ISNUMBER(S179),S179&lt;='Metrics'!$C$9,T179&lt;&gt;""))),ISNUMBER(I179),I179&lt;='Metrics'!$C$9,OR(J179="",J179&gt;'Metrics'!$C$9)),1,0))</x:f>
      </x:c>
      <x:c r="AB179" s="14" t="str">
        <x:f>IF(A179="","",IF(AND(AND('Metrics'!$C$6&lt;&gt;"",C179='Metrics'!$C$6,ISNUMBER('Metrics'!$C$9),ISNUMBER(D179),D179&lt;='Metrics'!$C$9,NOT(AND(ISNUMBER(S179),S179&lt;='Metrics'!$C$9,T179&lt;&gt;""))),ISNUMBER(J179),J179&lt;='Metrics'!$C$9,OR(L179="",L179&gt;'Metrics'!$C$9)),1,0))</x:f>
      </x:c>
      <x:c r="AC179" s="14" t="str">
        <x:f>IF(Y179=1,MAX(0,'Metrics'!$C$9-D179),"")</x:f>
      </x:c>
      <x:c r="AD179" s="14" t="str">
        <x:f>IF(AB179=1,MAX(0,'Metrics'!$C$9-J179),"")</x:f>
      </x:c>
      <x:c r="AE179" s="14" t="str">
        <x:f>IF(A179="","",IF(OR(COUNTIF($A$8:$A$207,A179)&gt;1,B179="",C179="",NOT(ISNUMBER(D179)),AND(E179&lt;&gt;"",NOT(ISNUMBER(F179))),AND(G179&lt;&gt;"",OR(E179="",NOT(ISNUMBER(H179)))),AND(J179&lt;&gt;"",I179=""),AND(L179&lt;&gt;"",OR(J179="",NOT(ISNUMBER(M179)))),AND(S179&lt;&gt;"",OR(T179="",NOT(ISNUMBER(U179)))),AND(P179&lt;&gt;"",O179=""),AND(OR(P179="Accepted",P179="Declined"),Q179=""),AND(R179&lt;&gt;"",P179&lt;&gt;"Accepted"),AND(ISNUMBER(F179),F179&lt;0),AND(ISNUMBER(M179),M179&lt;0),AND(ISNUMBER(U179),U179&lt;0),AND(D179&lt;&gt;"",NOT(ISNUMBER(D179))),AND(E179&lt;&gt;"",NOT(ISNUMBER(E179))),AND(G179&lt;&gt;"",NOT(ISNUMBER(G179))),AND(H179&lt;&gt;"",NOT(ISNUMBER(H179))),AND(I179&lt;&gt;"",NOT(ISNUMBER(I179))),AND(J179&lt;&gt;"",NOT(ISNUMBER(J179))),AND(L179&lt;&gt;"",NOT(ISNUMBER(L179))),AND(N179&lt;&gt;"",NOT(ISNUMBER(N179))),AND(O179&lt;&gt;"",NOT(ISNUMBER(O179))),AND(Q179&lt;&gt;"",NOT(ISNUMBER(Q179))),AND(R179&lt;&gt;"",NOT(ISNUMBER(R179))),AND(S179&lt;&gt;"",NOT(ISNUMBER(S179))),AND(ISNUMBER(E179),ISNUMBER(D179),E179&lt;D179),AND(ISNUMBER(G179),ISNUMBER(E179),G179&lt;E179),AND(ISNUMBER(H179),ISNUMBER(G179),H179&lt;G179),AND(ISNUMBER(I179),ISNUMBER(G179),I179&lt;G179),AND(ISNUMBER(J179),ISNUMBER(I179),J179&lt;I179),AND(ISNUMBER(L179),ISNUMBER(J179),L179&lt;J179),AND(ISNUMBER(Q179),ISNUMBER(O179),Q179&lt;O179),AND(ISNUMBER(R179),ISNUMBER(Q179),R179&lt;Q179)),1,0))</x:f>
      </x:c>
      <x:c r="AF179" s="14" t="str">
        <x:f>IF(A179="","",IF(AND(ISNUMBER(S179),S179&lt;='Metrics'!$C$9,T179&lt;&gt;""),1,0))</x:f>
      </x:c>
    </x:row>
    <x:row r="180" ht="24" customHeight="1">
      <x:c r="A180" s="10"/>
      <x:c r="B180" s="10"/>
      <x:c r="C180" s="10"/>
      <x:c r="D180" s="12"/>
      <x:c r="E180" s="12"/>
      <x:c r="F180" s="13"/>
      <x:c r="G180" s="12"/>
      <x:c r="H180" s="12"/>
      <x:c r="I180" s="12"/>
      <x:c r="J180" s="12"/>
      <x:c r="K180" s="13"/>
      <x:c r="L180" s="12"/>
      <x:c r="M180" s="13"/>
      <x:c r="N180" s="12"/>
      <x:c r="O180" s="12"/>
      <x:c r="P180" s="10"/>
      <x:c r="Q180" s="12"/>
      <x:c r="R180" s="12"/>
      <x:c r="S180" s="12"/>
      <x:c r="T180" s="10"/>
      <x:c r="U180" s="13"/>
      <x:c r="V180" s="14" t="str">
        <x:f>IF(A180="","",IF(AND('Metrics'!$C$6&lt;&gt;"",C180='Metrics'!$C$6,ISNUMBER(D180),ISNUMBER('Metrics'!$C$7),ISNUMBER('Metrics'!$C$8),D180&gt;='Metrics'!$C$7,D180&lt;='Metrics'!$C$8),1,0))</x:f>
      </x:c>
      <x:c r="W180" s="14" t="str">
        <x:f>IF(A180="","",IF(AND(V180=1,ISNUMBER(G180),G180&lt;='Metrics'!$C$9,ISNUMBER(H180),H180&lt;='Metrics'!$C$9),1,0))</x:f>
      </x:c>
      <x:c r="X180" s="14" t="str">
        <x:f>IF(A180="","",IF(COUNTIFS('Your interviews'!$B$8:$B$307,A180,'Your interviews'!$E$8:$E$307,"Completed",'Your interviews'!$D$8:$D$307,"&lt;="&amp;'Metrics'!$C$9)&gt;0,1,0))</x:f>
      </x:c>
      <x:c r="Y180" s="14" t="str">
        <x:f>IF(A180="","",IF(AND(AND('Metrics'!$C$6&lt;&gt;"",C180='Metrics'!$C$6,ISNUMBER('Metrics'!$C$9),ISNUMBER(D180),D180&lt;='Metrics'!$C$9,NOT(AND(ISNUMBER(S180),S180&lt;='Metrics'!$C$9,T180&lt;&gt;""))),OR(E180="",E180&gt;'Metrics'!$C$9)),1,0))</x:f>
      </x:c>
      <x:c r="Z180" s="14" t="str">
        <x:f>IF(A180="","",IF(AND(AND('Metrics'!$C$6&lt;&gt;"",C180='Metrics'!$C$6,ISNUMBER('Metrics'!$C$9),ISNUMBER(D180),D180&lt;='Metrics'!$C$9,NOT(AND(ISNUMBER(S180),S180&lt;='Metrics'!$C$9,T180&lt;&gt;""))),ISNUMBER(G180),G180&lt;='Metrics'!$C$9,OR(I180="",I180&gt;'Metrics'!$C$9)),1,0))</x:f>
      </x:c>
      <x:c r="AA180" s="14" t="str">
        <x:f>IF(A180="","",IF(AND(AND('Metrics'!$C$6&lt;&gt;"",C180='Metrics'!$C$6,ISNUMBER('Metrics'!$C$9),ISNUMBER(D180),D180&lt;='Metrics'!$C$9,NOT(AND(ISNUMBER(S180),S180&lt;='Metrics'!$C$9,T180&lt;&gt;""))),ISNUMBER(I180),I180&lt;='Metrics'!$C$9,OR(J180="",J180&gt;'Metrics'!$C$9)),1,0))</x:f>
      </x:c>
      <x:c r="AB180" s="14" t="str">
        <x:f>IF(A180="","",IF(AND(AND('Metrics'!$C$6&lt;&gt;"",C180='Metrics'!$C$6,ISNUMBER('Metrics'!$C$9),ISNUMBER(D180),D180&lt;='Metrics'!$C$9,NOT(AND(ISNUMBER(S180),S180&lt;='Metrics'!$C$9,T180&lt;&gt;""))),ISNUMBER(J180),J180&lt;='Metrics'!$C$9,OR(L180="",L180&gt;'Metrics'!$C$9)),1,0))</x:f>
      </x:c>
      <x:c r="AC180" s="14" t="str">
        <x:f>IF(Y180=1,MAX(0,'Metrics'!$C$9-D180),"")</x:f>
      </x:c>
      <x:c r="AD180" s="14" t="str">
        <x:f>IF(AB180=1,MAX(0,'Metrics'!$C$9-J180),"")</x:f>
      </x:c>
      <x:c r="AE180" s="14" t="str">
        <x:f>IF(A180="","",IF(OR(COUNTIF($A$8:$A$207,A180)&gt;1,B180="",C180="",NOT(ISNUMBER(D180)),AND(E180&lt;&gt;"",NOT(ISNUMBER(F180))),AND(G180&lt;&gt;"",OR(E180="",NOT(ISNUMBER(H180)))),AND(J180&lt;&gt;"",I180=""),AND(L180&lt;&gt;"",OR(J180="",NOT(ISNUMBER(M180)))),AND(S180&lt;&gt;"",OR(T180="",NOT(ISNUMBER(U180)))),AND(P180&lt;&gt;"",O180=""),AND(OR(P180="Accepted",P180="Declined"),Q180=""),AND(R180&lt;&gt;"",P180&lt;&gt;"Accepted"),AND(ISNUMBER(F180),F180&lt;0),AND(ISNUMBER(M180),M180&lt;0),AND(ISNUMBER(U180),U180&lt;0),AND(D180&lt;&gt;"",NOT(ISNUMBER(D180))),AND(E180&lt;&gt;"",NOT(ISNUMBER(E180))),AND(G180&lt;&gt;"",NOT(ISNUMBER(G180))),AND(H180&lt;&gt;"",NOT(ISNUMBER(H180))),AND(I180&lt;&gt;"",NOT(ISNUMBER(I180))),AND(J180&lt;&gt;"",NOT(ISNUMBER(J180))),AND(L180&lt;&gt;"",NOT(ISNUMBER(L180))),AND(N180&lt;&gt;"",NOT(ISNUMBER(N180))),AND(O180&lt;&gt;"",NOT(ISNUMBER(O180))),AND(Q180&lt;&gt;"",NOT(ISNUMBER(Q180))),AND(R180&lt;&gt;"",NOT(ISNUMBER(R180))),AND(S180&lt;&gt;"",NOT(ISNUMBER(S180))),AND(ISNUMBER(E180),ISNUMBER(D180),E180&lt;D180),AND(ISNUMBER(G180),ISNUMBER(E180),G180&lt;E180),AND(ISNUMBER(H180),ISNUMBER(G180),H180&lt;G180),AND(ISNUMBER(I180),ISNUMBER(G180),I180&lt;G180),AND(ISNUMBER(J180),ISNUMBER(I180),J180&lt;I180),AND(ISNUMBER(L180),ISNUMBER(J180),L180&lt;J180),AND(ISNUMBER(Q180),ISNUMBER(O180),Q180&lt;O180),AND(ISNUMBER(R180),ISNUMBER(Q180),R180&lt;Q180)),1,0))</x:f>
      </x:c>
      <x:c r="AF180" s="14" t="str">
        <x:f>IF(A180="","",IF(AND(ISNUMBER(S180),S180&lt;='Metrics'!$C$9,T180&lt;&gt;""),1,0))</x:f>
      </x:c>
    </x:row>
    <x:row r="181" ht="24" customHeight="1">
      <x:c r="A181" s="10"/>
      <x:c r="B181" s="10"/>
      <x:c r="C181" s="10"/>
      <x:c r="D181" s="12"/>
      <x:c r="E181" s="12"/>
      <x:c r="F181" s="13"/>
      <x:c r="G181" s="12"/>
      <x:c r="H181" s="12"/>
      <x:c r="I181" s="12"/>
      <x:c r="J181" s="12"/>
      <x:c r="K181" s="13"/>
      <x:c r="L181" s="12"/>
      <x:c r="M181" s="13"/>
      <x:c r="N181" s="12"/>
      <x:c r="O181" s="12"/>
      <x:c r="P181" s="10"/>
      <x:c r="Q181" s="12"/>
      <x:c r="R181" s="12"/>
      <x:c r="S181" s="12"/>
      <x:c r="T181" s="10"/>
      <x:c r="U181" s="13"/>
      <x:c r="V181" s="14" t="str">
        <x:f>IF(A181="","",IF(AND('Metrics'!$C$6&lt;&gt;"",C181='Metrics'!$C$6,ISNUMBER(D181),ISNUMBER('Metrics'!$C$7),ISNUMBER('Metrics'!$C$8),D181&gt;='Metrics'!$C$7,D181&lt;='Metrics'!$C$8),1,0))</x:f>
      </x:c>
      <x:c r="W181" s="14" t="str">
        <x:f>IF(A181="","",IF(AND(V181=1,ISNUMBER(G181),G181&lt;='Metrics'!$C$9,ISNUMBER(H181),H181&lt;='Metrics'!$C$9),1,0))</x:f>
      </x:c>
      <x:c r="X181" s="14" t="str">
        <x:f>IF(A181="","",IF(COUNTIFS('Your interviews'!$B$8:$B$307,A181,'Your interviews'!$E$8:$E$307,"Completed",'Your interviews'!$D$8:$D$307,"&lt;="&amp;'Metrics'!$C$9)&gt;0,1,0))</x:f>
      </x:c>
      <x:c r="Y181" s="14" t="str">
        <x:f>IF(A181="","",IF(AND(AND('Metrics'!$C$6&lt;&gt;"",C181='Metrics'!$C$6,ISNUMBER('Metrics'!$C$9),ISNUMBER(D181),D181&lt;='Metrics'!$C$9,NOT(AND(ISNUMBER(S181),S181&lt;='Metrics'!$C$9,T181&lt;&gt;""))),OR(E181="",E181&gt;'Metrics'!$C$9)),1,0))</x:f>
      </x:c>
      <x:c r="Z181" s="14" t="str">
        <x:f>IF(A181="","",IF(AND(AND('Metrics'!$C$6&lt;&gt;"",C181='Metrics'!$C$6,ISNUMBER('Metrics'!$C$9),ISNUMBER(D181),D181&lt;='Metrics'!$C$9,NOT(AND(ISNUMBER(S181),S181&lt;='Metrics'!$C$9,T181&lt;&gt;""))),ISNUMBER(G181),G181&lt;='Metrics'!$C$9,OR(I181="",I181&gt;'Metrics'!$C$9)),1,0))</x:f>
      </x:c>
      <x:c r="AA181" s="14" t="str">
        <x:f>IF(A181="","",IF(AND(AND('Metrics'!$C$6&lt;&gt;"",C181='Metrics'!$C$6,ISNUMBER('Metrics'!$C$9),ISNUMBER(D181),D181&lt;='Metrics'!$C$9,NOT(AND(ISNUMBER(S181),S181&lt;='Metrics'!$C$9,T181&lt;&gt;""))),ISNUMBER(I181),I181&lt;='Metrics'!$C$9,OR(J181="",J181&gt;'Metrics'!$C$9)),1,0))</x:f>
      </x:c>
      <x:c r="AB181" s="14" t="str">
        <x:f>IF(A181="","",IF(AND(AND('Metrics'!$C$6&lt;&gt;"",C181='Metrics'!$C$6,ISNUMBER('Metrics'!$C$9),ISNUMBER(D181),D181&lt;='Metrics'!$C$9,NOT(AND(ISNUMBER(S181),S181&lt;='Metrics'!$C$9,T181&lt;&gt;""))),ISNUMBER(J181),J181&lt;='Metrics'!$C$9,OR(L181="",L181&gt;'Metrics'!$C$9)),1,0))</x:f>
      </x:c>
      <x:c r="AC181" s="14" t="str">
        <x:f>IF(Y181=1,MAX(0,'Metrics'!$C$9-D181),"")</x:f>
      </x:c>
      <x:c r="AD181" s="14" t="str">
        <x:f>IF(AB181=1,MAX(0,'Metrics'!$C$9-J181),"")</x:f>
      </x:c>
      <x:c r="AE181" s="14" t="str">
        <x:f>IF(A181="","",IF(OR(COUNTIF($A$8:$A$207,A181)&gt;1,B181="",C181="",NOT(ISNUMBER(D181)),AND(E181&lt;&gt;"",NOT(ISNUMBER(F181))),AND(G181&lt;&gt;"",OR(E181="",NOT(ISNUMBER(H181)))),AND(J181&lt;&gt;"",I181=""),AND(L181&lt;&gt;"",OR(J181="",NOT(ISNUMBER(M181)))),AND(S181&lt;&gt;"",OR(T181="",NOT(ISNUMBER(U181)))),AND(P181&lt;&gt;"",O181=""),AND(OR(P181="Accepted",P181="Declined"),Q181=""),AND(R181&lt;&gt;"",P181&lt;&gt;"Accepted"),AND(ISNUMBER(F181),F181&lt;0),AND(ISNUMBER(M181),M181&lt;0),AND(ISNUMBER(U181),U181&lt;0),AND(D181&lt;&gt;"",NOT(ISNUMBER(D181))),AND(E181&lt;&gt;"",NOT(ISNUMBER(E181))),AND(G181&lt;&gt;"",NOT(ISNUMBER(G181))),AND(H181&lt;&gt;"",NOT(ISNUMBER(H181))),AND(I181&lt;&gt;"",NOT(ISNUMBER(I181))),AND(J181&lt;&gt;"",NOT(ISNUMBER(J181))),AND(L181&lt;&gt;"",NOT(ISNUMBER(L181))),AND(N181&lt;&gt;"",NOT(ISNUMBER(N181))),AND(O181&lt;&gt;"",NOT(ISNUMBER(O181))),AND(Q181&lt;&gt;"",NOT(ISNUMBER(Q181))),AND(R181&lt;&gt;"",NOT(ISNUMBER(R181))),AND(S181&lt;&gt;"",NOT(ISNUMBER(S181))),AND(ISNUMBER(E181),ISNUMBER(D181),E181&lt;D181),AND(ISNUMBER(G181),ISNUMBER(E181),G181&lt;E181),AND(ISNUMBER(H181),ISNUMBER(G181),H181&lt;G181),AND(ISNUMBER(I181),ISNUMBER(G181),I181&lt;G181),AND(ISNUMBER(J181),ISNUMBER(I181),J181&lt;I181),AND(ISNUMBER(L181),ISNUMBER(J181),L181&lt;J181),AND(ISNUMBER(Q181),ISNUMBER(O181),Q181&lt;O181),AND(ISNUMBER(R181),ISNUMBER(Q181),R181&lt;Q181)),1,0))</x:f>
      </x:c>
      <x:c r="AF181" s="14" t="str">
        <x:f>IF(A181="","",IF(AND(ISNUMBER(S181),S181&lt;='Metrics'!$C$9,T181&lt;&gt;""),1,0))</x:f>
      </x:c>
    </x:row>
    <x:row r="182" ht="24" customHeight="1">
      <x:c r="A182" s="10"/>
      <x:c r="B182" s="10"/>
      <x:c r="C182" s="10"/>
      <x:c r="D182" s="12"/>
      <x:c r="E182" s="12"/>
      <x:c r="F182" s="13"/>
      <x:c r="G182" s="12"/>
      <x:c r="H182" s="12"/>
      <x:c r="I182" s="12"/>
      <x:c r="J182" s="12"/>
      <x:c r="K182" s="13"/>
      <x:c r="L182" s="12"/>
      <x:c r="M182" s="13"/>
      <x:c r="N182" s="12"/>
      <x:c r="O182" s="12"/>
      <x:c r="P182" s="10"/>
      <x:c r="Q182" s="12"/>
      <x:c r="R182" s="12"/>
      <x:c r="S182" s="12"/>
      <x:c r="T182" s="10"/>
      <x:c r="U182" s="13"/>
      <x:c r="V182" s="14" t="str">
        <x:f>IF(A182="","",IF(AND('Metrics'!$C$6&lt;&gt;"",C182='Metrics'!$C$6,ISNUMBER(D182),ISNUMBER('Metrics'!$C$7),ISNUMBER('Metrics'!$C$8),D182&gt;='Metrics'!$C$7,D182&lt;='Metrics'!$C$8),1,0))</x:f>
      </x:c>
      <x:c r="W182" s="14" t="str">
        <x:f>IF(A182="","",IF(AND(V182=1,ISNUMBER(G182),G182&lt;='Metrics'!$C$9,ISNUMBER(H182),H182&lt;='Metrics'!$C$9),1,0))</x:f>
      </x:c>
      <x:c r="X182" s="14" t="str">
        <x:f>IF(A182="","",IF(COUNTIFS('Your interviews'!$B$8:$B$307,A182,'Your interviews'!$E$8:$E$307,"Completed",'Your interviews'!$D$8:$D$307,"&lt;="&amp;'Metrics'!$C$9)&gt;0,1,0))</x:f>
      </x:c>
      <x:c r="Y182" s="14" t="str">
        <x:f>IF(A182="","",IF(AND(AND('Metrics'!$C$6&lt;&gt;"",C182='Metrics'!$C$6,ISNUMBER('Metrics'!$C$9),ISNUMBER(D182),D182&lt;='Metrics'!$C$9,NOT(AND(ISNUMBER(S182),S182&lt;='Metrics'!$C$9,T182&lt;&gt;""))),OR(E182="",E182&gt;'Metrics'!$C$9)),1,0))</x:f>
      </x:c>
      <x:c r="Z182" s="14" t="str">
        <x:f>IF(A182="","",IF(AND(AND('Metrics'!$C$6&lt;&gt;"",C182='Metrics'!$C$6,ISNUMBER('Metrics'!$C$9),ISNUMBER(D182),D182&lt;='Metrics'!$C$9,NOT(AND(ISNUMBER(S182),S182&lt;='Metrics'!$C$9,T182&lt;&gt;""))),ISNUMBER(G182),G182&lt;='Metrics'!$C$9,OR(I182="",I182&gt;'Metrics'!$C$9)),1,0))</x:f>
      </x:c>
      <x:c r="AA182" s="14" t="str">
        <x:f>IF(A182="","",IF(AND(AND('Metrics'!$C$6&lt;&gt;"",C182='Metrics'!$C$6,ISNUMBER('Metrics'!$C$9),ISNUMBER(D182),D182&lt;='Metrics'!$C$9,NOT(AND(ISNUMBER(S182),S182&lt;='Metrics'!$C$9,T182&lt;&gt;""))),ISNUMBER(I182),I182&lt;='Metrics'!$C$9,OR(J182="",J182&gt;'Metrics'!$C$9)),1,0))</x:f>
      </x:c>
      <x:c r="AB182" s="14" t="str">
        <x:f>IF(A182="","",IF(AND(AND('Metrics'!$C$6&lt;&gt;"",C182='Metrics'!$C$6,ISNUMBER('Metrics'!$C$9),ISNUMBER(D182),D182&lt;='Metrics'!$C$9,NOT(AND(ISNUMBER(S182),S182&lt;='Metrics'!$C$9,T182&lt;&gt;""))),ISNUMBER(J182),J182&lt;='Metrics'!$C$9,OR(L182="",L182&gt;'Metrics'!$C$9)),1,0))</x:f>
      </x:c>
      <x:c r="AC182" s="14" t="str">
        <x:f>IF(Y182=1,MAX(0,'Metrics'!$C$9-D182),"")</x:f>
      </x:c>
      <x:c r="AD182" s="14" t="str">
        <x:f>IF(AB182=1,MAX(0,'Metrics'!$C$9-J182),"")</x:f>
      </x:c>
      <x:c r="AE182" s="14" t="str">
        <x:f>IF(A182="","",IF(OR(COUNTIF($A$8:$A$207,A182)&gt;1,B182="",C182="",NOT(ISNUMBER(D182)),AND(E182&lt;&gt;"",NOT(ISNUMBER(F182))),AND(G182&lt;&gt;"",OR(E182="",NOT(ISNUMBER(H182)))),AND(J182&lt;&gt;"",I182=""),AND(L182&lt;&gt;"",OR(J182="",NOT(ISNUMBER(M182)))),AND(S182&lt;&gt;"",OR(T182="",NOT(ISNUMBER(U182)))),AND(P182&lt;&gt;"",O182=""),AND(OR(P182="Accepted",P182="Declined"),Q182=""),AND(R182&lt;&gt;"",P182&lt;&gt;"Accepted"),AND(ISNUMBER(F182),F182&lt;0),AND(ISNUMBER(M182),M182&lt;0),AND(ISNUMBER(U182),U182&lt;0),AND(D182&lt;&gt;"",NOT(ISNUMBER(D182))),AND(E182&lt;&gt;"",NOT(ISNUMBER(E182))),AND(G182&lt;&gt;"",NOT(ISNUMBER(G182))),AND(H182&lt;&gt;"",NOT(ISNUMBER(H182))),AND(I182&lt;&gt;"",NOT(ISNUMBER(I182))),AND(J182&lt;&gt;"",NOT(ISNUMBER(J182))),AND(L182&lt;&gt;"",NOT(ISNUMBER(L182))),AND(N182&lt;&gt;"",NOT(ISNUMBER(N182))),AND(O182&lt;&gt;"",NOT(ISNUMBER(O182))),AND(Q182&lt;&gt;"",NOT(ISNUMBER(Q182))),AND(R182&lt;&gt;"",NOT(ISNUMBER(R182))),AND(S182&lt;&gt;"",NOT(ISNUMBER(S182))),AND(ISNUMBER(E182),ISNUMBER(D182),E182&lt;D182),AND(ISNUMBER(G182),ISNUMBER(E182),G182&lt;E182),AND(ISNUMBER(H182),ISNUMBER(G182),H182&lt;G182),AND(ISNUMBER(I182),ISNUMBER(G182),I182&lt;G182),AND(ISNUMBER(J182),ISNUMBER(I182),J182&lt;I182),AND(ISNUMBER(L182),ISNUMBER(J182),L182&lt;J182),AND(ISNUMBER(Q182),ISNUMBER(O182),Q182&lt;O182),AND(ISNUMBER(R182),ISNUMBER(Q182),R182&lt;Q182)),1,0))</x:f>
      </x:c>
      <x:c r="AF182" s="14" t="str">
        <x:f>IF(A182="","",IF(AND(ISNUMBER(S182),S182&lt;='Metrics'!$C$9,T182&lt;&gt;""),1,0))</x:f>
      </x:c>
    </x:row>
    <x:row r="183" ht="24" customHeight="1">
      <x:c r="A183" s="10"/>
      <x:c r="B183" s="10"/>
      <x:c r="C183" s="10"/>
      <x:c r="D183" s="12"/>
      <x:c r="E183" s="12"/>
      <x:c r="F183" s="13"/>
      <x:c r="G183" s="12"/>
      <x:c r="H183" s="12"/>
      <x:c r="I183" s="12"/>
      <x:c r="J183" s="12"/>
      <x:c r="K183" s="13"/>
      <x:c r="L183" s="12"/>
      <x:c r="M183" s="13"/>
      <x:c r="N183" s="12"/>
      <x:c r="O183" s="12"/>
      <x:c r="P183" s="10"/>
      <x:c r="Q183" s="12"/>
      <x:c r="R183" s="12"/>
      <x:c r="S183" s="12"/>
      <x:c r="T183" s="10"/>
      <x:c r="U183" s="13"/>
      <x:c r="V183" s="14" t="str">
        <x:f>IF(A183="","",IF(AND('Metrics'!$C$6&lt;&gt;"",C183='Metrics'!$C$6,ISNUMBER(D183),ISNUMBER('Metrics'!$C$7),ISNUMBER('Metrics'!$C$8),D183&gt;='Metrics'!$C$7,D183&lt;='Metrics'!$C$8),1,0))</x:f>
      </x:c>
      <x:c r="W183" s="14" t="str">
        <x:f>IF(A183="","",IF(AND(V183=1,ISNUMBER(G183),G183&lt;='Metrics'!$C$9,ISNUMBER(H183),H183&lt;='Metrics'!$C$9),1,0))</x:f>
      </x:c>
      <x:c r="X183" s="14" t="str">
        <x:f>IF(A183="","",IF(COUNTIFS('Your interviews'!$B$8:$B$307,A183,'Your interviews'!$E$8:$E$307,"Completed",'Your interviews'!$D$8:$D$307,"&lt;="&amp;'Metrics'!$C$9)&gt;0,1,0))</x:f>
      </x:c>
      <x:c r="Y183" s="14" t="str">
        <x:f>IF(A183="","",IF(AND(AND('Metrics'!$C$6&lt;&gt;"",C183='Metrics'!$C$6,ISNUMBER('Metrics'!$C$9),ISNUMBER(D183),D183&lt;='Metrics'!$C$9,NOT(AND(ISNUMBER(S183),S183&lt;='Metrics'!$C$9,T183&lt;&gt;""))),OR(E183="",E183&gt;'Metrics'!$C$9)),1,0))</x:f>
      </x:c>
      <x:c r="Z183" s="14" t="str">
        <x:f>IF(A183="","",IF(AND(AND('Metrics'!$C$6&lt;&gt;"",C183='Metrics'!$C$6,ISNUMBER('Metrics'!$C$9),ISNUMBER(D183),D183&lt;='Metrics'!$C$9,NOT(AND(ISNUMBER(S183),S183&lt;='Metrics'!$C$9,T183&lt;&gt;""))),ISNUMBER(G183),G183&lt;='Metrics'!$C$9,OR(I183="",I183&gt;'Metrics'!$C$9)),1,0))</x:f>
      </x:c>
      <x:c r="AA183" s="14" t="str">
        <x:f>IF(A183="","",IF(AND(AND('Metrics'!$C$6&lt;&gt;"",C183='Metrics'!$C$6,ISNUMBER('Metrics'!$C$9),ISNUMBER(D183),D183&lt;='Metrics'!$C$9,NOT(AND(ISNUMBER(S183),S183&lt;='Metrics'!$C$9,T183&lt;&gt;""))),ISNUMBER(I183),I183&lt;='Metrics'!$C$9,OR(J183="",J183&gt;'Metrics'!$C$9)),1,0))</x:f>
      </x:c>
      <x:c r="AB183" s="14" t="str">
        <x:f>IF(A183="","",IF(AND(AND('Metrics'!$C$6&lt;&gt;"",C183='Metrics'!$C$6,ISNUMBER('Metrics'!$C$9),ISNUMBER(D183),D183&lt;='Metrics'!$C$9,NOT(AND(ISNUMBER(S183),S183&lt;='Metrics'!$C$9,T183&lt;&gt;""))),ISNUMBER(J183),J183&lt;='Metrics'!$C$9,OR(L183="",L183&gt;'Metrics'!$C$9)),1,0))</x:f>
      </x:c>
      <x:c r="AC183" s="14" t="str">
        <x:f>IF(Y183=1,MAX(0,'Metrics'!$C$9-D183),"")</x:f>
      </x:c>
      <x:c r="AD183" s="14" t="str">
        <x:f>IF(AB183=1,MAX(0,'Metrics'!$C$9-J183),"")</x:f>
      </x:c>
      <x:c r="AE183" s="14" t="str">
        <x:f>IF(A183="","",IF(OR(COUNTIF($A$8:$A$207,A183)&gt;1,B183="",C183="",NOT(ISNUMBER(D183)),AND(E183&lt;&gt;"",NOT(ISNUMBER(F183))),AND(G183&lt;&gt;"",OR(E183="",NOT(ISNUMBER(H183)))),AND(J183&lt;&gt;"",I183=""),AND(L183&lt;&gt;"",OR(J183="",NOT(ISNUMBER(M183)))),AND(S183&lt;&gt;"",OR(T183="",NOT(ISNUMBER(U183)))),AND(P183&lt;&gt;"",O183=""),AND(OR(P183="Accepted",P183="Declined"),Q183=""),AND(R183&lt;&gt;"",P183&lt;&gt;"Accepted"),AND(ISNUMBER(F183),F183&lt;0),AND(ISNUMBER(M183),M183&lt;0),AND(ISNUMBER(U183),U183&lt;0),AND(D183&lt;&gt;"",NOT(ISNUMBER(D183))),AND(E183&lt;&gt;"",NOT(ISNUMBER(E183))),AND(G183&lt;&gt;"",NOT(ISNUMBER(G183))),AND(H183&lt;&gt;"",NOT(ISNUMBER(H183))),AND(I183&lt;&gt;"",NOT(ISNUMBER(I183))),AND(J183&lt;&gt;"",NOT(ISNUMBER(J183))),AND(L183&lt;&gt;"",NOT(ISNUMBER(L183))),AND(N183&lt;&gt;"",NOT(ISNUMBER(N183))),AND(O183&lt;&gt;"",NOT(ISNUMBER(O183))),AND(Q183&lt;&gt;"",NOT(ISNUMBER(Q183))),AND(R183&lt;&gt;"",NOT(ISNUMBER(R183))),AND(S183&lt;&gt;"",NOT(ISNUMBER(S183))),AND(ISNUMBER(E183),ISNUMBER(D183),E183&lt;D183),AND(ISNUMBER(G183),ISNUMBER(E183),G183&lt;E183),AND(ISNUMBER(H183),ISNUMBER(G183),H183&lt;G183),AND(ISNUMBER(I183),ISNUMBER(G183),I183&lt;G183),AND(ISNUMBER(J183),ISNUMBER(I183),J183&lt;I183),AND(ISNUMBER(L183),ISNUMBER(J183),L183&lt;J183),AND(ISNUMBER(Q183),ISNUMBER(O183),Q183&lt;O183),AND(ISNUMBER(R183),ISNUMBER(Q183),R183&lt;Q183)),1,0))</x:f>
      </x:c>
      <x:c r="AF183" s="14" t="str">
        <x:f>IF(A183="","",IF(AND(ISNUMBER(S183),S183&lt;='Metrics'!$C$9,T183&lt;&gt;""),1,0))</x:f>
      </x:c>
    </x:row>
    <x:row r="184" ht="24" customHeight="1">
      <x:c r="A184" s="10"/>
      <x:c r="B184" s="10"/>
      <x:c r="C184" s="10"/>
      <x:c r="D184" s="12"/>
      <x:c r="E184" s="12"/>
      <x:c r="F184" s="13"/>
      <x:c r="G184" s="12"/>
      <x:c r="H184" s="12"/>
      <x:c r="I184" s="12"/>
      <x:c r="J184" s="12"/>
      <x:c r="K184" s="13"/>
      <x:c r="L184" s="12"/>
      <x:c r="M184" s="13"/>
      <x:c r="N184" s="12"/>
      <x:c r="O184" s="12"/>
      <x:c r="P184" s="10"/>
      <x:c r="Q184" s="12"/>
      <x:c r="R184" s="12"/>
      <x:c r="S184" s="12"/>
      <x:c r="T184" s="10"/>
      <x:c r="U184" s="13"/>
      <x:c r="V184" s="14" t="str">
        <x:f>IF(A184="","",IF(AND('Metrics'!$C$6&lt;&gt;"",C184='Metrics'!$C$6,ISNUMBER(D184),ISNUMBER('Metrics'!$C$7),ISNUMBER('Metrics'!$C$8),D184&gt;='Metrics'!$C$7,D184&lt;='Metrics'!$C$8),1,0))</x:f>
      </x:c>
      <x:c r="W184" s="14" t="str">
        <x:f>IF(A184="","",IF(AND(V184=1,ISNUMBER(G184),G184&lt;='Metrics'!$C$9,ISNUMBER(H184),H184&lt;='Metrics'!$C$9),1,0))</x:f>
      </x:c>
      <x:c r="X184" s="14" t="str">
        <x:f>IF(A184="","",IF(COUNTIFS('Your interviews'!$B$8:$B$307,A184,'Your interviews'!$E$8:$E$307,"Completed",'Your interviews'!$D$8:$D$307,"&lt;="&amp;'Metrics'!$C$9)&gt;0,1,0))</x:f>
      </x:c>
      <x:c r="Y184" s="14" t="str">
        <x:f>IF(A184="","",IF(AND(AND('Metrics'!$C$6&lt;&gt;"",C184='Metrics'!$C$6,ISNUMBER('Metrics'!$C$9),ISNUMBER(D184),D184&lt;='Metrics'!$C$9,NOT(AND(ISNUMBER(S184),S184&lt;='Metrics'!$C$9,T184&lt;&gt;""))),OR(E184="",E184&gt;'Metrics'!$C$9)),1,0))</x:f>
      </x:c>
      <x:c r="Z184" s="14" t="str">
        <x:f>IF(A184="","",IF(AND(AND('Metrics'!$C$6&lt;&gt;"",C184='Metrics'!$C$6,ISNUMBER('Metrics'!$C$9),ISNUMBER(D184),D184&lt;='Metrics'!$C$9,NOT(AND(ISNUMBER(S184),S184&lt;='Metrics'!$C$9,T184&lt;&gt;""))),ISNUMBER(G184),G184&lt;='Metrics'!$C$9,OR(I184="",I184&gt;'Metrics'!$C$9)),1,0))</x:f>
      </x:c>
      <x:c r="AA184" s="14" t="str">
        <x:f>IF(A184="","",IF(AND(AND('Metrics'!$C$6&lt;&gt;"",C184='Metrics'!$C$6,ISNUMBER('Metrics'!$C$9),ISNUMBER(D184),D184&lt;='Metrics'!$C$9,NOT(AND(ISNUMBER(S184),S184&lt;='Metrics'!$C$9,T184&lt;&gt;""))),ISNUMBER(I184),I184&lt;='Metrics'!$C$9,OR(J184="",J184&gt;'Metrics'!$C$9)),1,0))</x:f>
      </x:c>
      <x:c r="AB184" s="14" t="str">
        <x:f>IF(A184="","",IF(AND(AND('Metrics'!$C$6&lt;&gt;"",C184='Metrics'!$C$6,ISNUMBER('Metrics'!$C$9),ISNUMBER(D184),D184&lt;='Metrics'!$C$9,NOT(AND(ISNUMBER(S184),S184&lt;='Metrics'!$C$9,T184&lt;&gt;""))),ISNUMBER(J184),J184&lt;='Metrics'!$C$9,OR(L184="",L184&gt;'Metrics'!$C$9)),1,0))</x:f>
      </x:c>
      <x:c r="AC184" s="14" t="str">
        <x:f>IF(Y184=1,MAX(0,'Metrics'!$C$9-D184),"")</x:f>
      </x:c>
      <x:c r="AD184" s="14" t="str">
        <x:f>IF(AB184=1,MAX(0,'Metrics'!$C$9-J184),"")</x:f>
      </x:c>
      <x:c r="AE184" s="14" t="str">
        <x:f>IF(A184="","",IF(OR(COUNTIF($A$8:$A$207,A184)&gt;1,B184="",C184="",NOT(ISNUMBER(D184)),AND(E184&lt;&gt;"",NOT(ISNUMBER(F184))),AND(G184&lt;&gt;"",OR(E184="",NOT(ISNUMBER(H184)))),AND(J184&lt;&gt;"",I184=""),AND(L184&lt;&gt;"",OR(J184="",NOT(ISNUMBER(M184)))),AND(S184&lt;&gt;"",OR(T184="",NOT(ISNUMBER(U184)))),AND(P184&lt;&gt;"",O184=""),AND(OR(P184="Accepted",P184="Declined"),Q184=""),AND(R184&lt;&gt;"",P184&lt;&gt;"Accepted"),AND(ISNUMBER(F184),F184&lt;0),AND(ISNUMBER(M184),M184&lt;0),AND(ISNUMBER(U184),U184&lt;0),AND(D184&lt;&gt;"",NOT(ISNUMBER(D184))),AND(E184&lt;&gt;"",NOT(ISNUMBER(E184))),AND(G184&lt;&gt;"",NOT(ISNUMBER(G184))),AND(H184&lt;&gt;"",NOT(ISNUMBER(H184))),AND(I184&lt;&gt;"",NOT(ISNUMBER(I184))),AND(J184&lt;&gt;"",NOT(ISNUMBER(J184))),AND(L184&lt;&gt;"",NOT(ISNUMBER(L184))),AND(N184&lt;&gt;"",NOT(ISNUMBER(N184))),AND(O184&lt;&gt;"",NOT(ISNUMBER(O184))),AND(Q184&lt;&gt;"",NOT(ISNUMBER(Q184))),AND(R184&lt;&gt;"",NOT(ISNUMBER(R184))),AND(S184&lt;&gt;"",NOT(ISNUMBER(S184))),AND(ISNUMBER(E184),ISNUMBER(D184),E184&lt;D184),AND(ISNUMBER(G184),ISNUMBER(E184),G184&lt;E184),AND(ISNUMBER(H184),ISNUMBER(G184),H184&lt;G184),AND(ISNUMBER(I184),ISNUMBER(G184),I184&lt;G184),AND(ISNUMBER(J184),ISNUMBER(I184),J184&lt;I184),AND(ISNUMBER(L184),ISNUMBER(J184),L184&lt;J184),AND(ISNUMBER(Q184),ISNUMBER(O184),Q184&lt;O184),AND(ISNUMBER(R184),ISNUMBER(Q184),R184&lt;Q184)),1,0))</x:f>
      </x:c>
      <x:c r="AF184" s="14" t="str">
        <x:f>IF(A184="","",IF(AND(ISNUMBER(S184),S184&lt;='Metrics'!$C$9,T184&lt;&gt;""),1,0))</x:f>
      </x:c>
    </x:row>
    <x:row r="185" ht="24" customHeight="1">
      <x:c r="A185" s="10"/>
      <x:c r="B185" s="10"/>
      <x:c r="C185" s="10"/>
      <x:c r="D185" s="12"/>
      <x:c r="E185" s="12"/>
      <x:c r="F185" s="13"/>
      <x:c r="G185" s="12"/>
      <x:c r="H185" s="12"/>
      <x:c r="I185" s="12"/>
      <x:c r="J185" s="12"/>
      <x:c r="K185" s="13"/>
      <x:c r="L185" s="12"/>
      <x:c r="M185" s="13"/>
      <x:c r="N185" s="12"/>
      <x:c r="O185" s="12"/>
      <x:c r="P185" s="10"/>
      <x:c r="Q185" s="12"/>
      <x:c r="R185" s="12"/>
      <x:c r="S185" s="12"/>
      <x:c r="T185" s="10"/>
      <x:c r="U185" s="13"/>
      <x:c r="V185" s="14" t="str">
        <x:f>IF(A185="","",IF(AND('Metrics'!$C$6&lt;&gt;"",C185='Metrics'!$C$6,ISNUMBER(D185),ISNUMBER('Metrics'!$C$7),ISNUMBER('Metrics'!$C$8),D185&gt;='Metrics'!$C$7,D185&lt;='Metrics'!$C$8),1,0))</x:f>
      </x:c>
      <x:c r="W185" s="14" t="str">
        <x:f>IF(A185="","",IF(AND(V185=1,ISNUMBER(G185),G185&lt;='Metrics'!$C$9,ISNUMBER(H185),H185&lt;='Metrics'!$C$9),1,0))</x:f>
      </x:c>
      <x:c r="X185" s="14" t="str">
        <x:f>IF(A185="","",IF(COUNTIFS('Your interviews'!$B$8:$B$307,A185,'Your interviews'!$E$8:$E$307,"Completed",'Your interviews'!$D$8:$D$307,"&lt;="&amp;'Metrics'!$C$9)&gt;0,1,0))</x:f>
      </x:c>
      <x:c r="Y185" s="14" t="str">
        <x:f>IF(A185="","",IF(AND(AND('Metrics'!$C$6&lt;&gt;"",C185='Metrics'!$C$6,ISNUMBER('Metrics'!$C$9),ISNUMBER(D185),D185&lt;='Metrics'!$C$9,NOT(AND(ISNUMBER(S185),S185&lt;='Metrics'!$C$9,T185&lt;&gt;""))),OR(E185="",E185&gt;'Metrics'!$C$9)),1,0))</x:f>
      </x:c>
      <x:c r="Z185" s="14" t="str">
        <x:f>IF(A185="","",IF(AND(AND('Metrics'!$C$6&lt;&gt;"",C185='Metrics'!$C$6,ISNUMBER('Metrics'!$C$9),ISNUMBER(D185),D185&lt;='Metrics'!$C$9,NOT(AND(ISNUMBER(S185),S185&lt;='Metrics'!$C$9,T185&lt;&gt;""))),ISNUMBER(G185),G185&lt;='Metrics'!$C$9,OR(I185="",I185&gt;'Metrics'!$C$9)),1,0))</x:f>
      </x:c>
      <x:c r="AA185" s="14" t="str">
        <x:f>IF(A185="","",IF(AND(AND('Metrics'!$C$6&lt;&gt;"",C185='Metrics'!$C$6,ISNUMBER('Metrics'!$C$9),ISNUMBER(D185),D185&lt;='Metrics'!$C$9,NOT(AND(ISNUMBER(S185),S185&lt;='Metrics'!$C$9,T185&lt;&gt;""))),ISNUMBER(I185),I185&lt;='Metrics'!$C$9,OR(J185="",J185&gt;'Metrics'!$C$9)),1,0))</x:f>
      </x:c>
      <x:c r="AB185" s="14" t="str">
        <x:f>IF(A185="","",IF(AND(AND('Metrics'!$C$6&lt;&gt;"",C185='Metrics'!$C$6,ISNUMBER('Metrics'!$C$9),ISNUMBER(D185),D185&lt;='Metrics'!$C$9,NOT(AND(ISNUMBER(S185),S185&lt;='Metrics'!$C$9,T185&lt;&gt;""))),ISNUMBER(J185),J185&lt;='Metrics'!$C$9,OR(L185="",L185&gt;'Metrics'!$C$9)),1,0))</x:f>
      </x:c>
      <x:c r="AC185" s="14" t="str">
        <x:f>IF(Y185=1,MAX(0,'Metrics'!$C$9-D185),"")</x:f>
      </x:c>
      <x:c r="AD185" s="14" t="str">
        <x:f>IF(AB185=1,MAX(0,'Metrics'!$C$9-J185),"")</x:f>
      </x:c>
      <x:c r="AE185" s="14" t="str">
        <x:f>IF(A185="","",IF(OR(COUNTIF($A$8:$A$207,A185)&gt;1,B185="",C185="",NOT(ISNUMBER(D185)),AND(E185&lt;&gt;"",NOT(ISNUMBER(F185))),AND(G185&lt;&gt;"",OR(E185="",NOT(ISNUMBER(H185)))),AND(J185&lt;&gt;"",I185=""),AND(L185&lt;&gt;"",OR(J185="",NOT(ISNUMBER(M185)))),AND(S185&lt;&gt;"",OR(T185="",NOT(ISNUMBER(U185)))),AND(P185&lt;&gt;"",O185=""),AND(OR(P185="Accepted",P185="Declined"),Q185=""),AND(R185&lt;&gt;"",P185&lt;&gt;"Accepted"),AND(ISNUMBER(F185),F185&lt;0),AND(ISNUMBER(M185),M185&lt;0),AND(ISNUMBER(U185),U185&lt;0),AND(D185&lt;&gt;"",NOT(ISNUMBER(D185))),AND(E185&lt;&gt;"",NOT(ISNUMBER(E185))),AND(G185&lt;&gt;"",NOT(ISNUMBER(G185))),AND(H185&lt;&gt;"",NOT(ISNUMBER(H185))),AND(I185&lt;&gt;"",NOT(ISNUMBER(I185))),AND(J185&lt;&gt;"",NOT(ISNUMBER(J185))),AND(L185&lt;&gt;"",NOT(ISNUMBER(L185))),AND(N185&lt;&gt;"",NOT(ISNUMBER(N185))),AND(O185&lt;&gt;"",NOT(ISNUMBER(O185))),AND(Q185&lt;&gt;"",NOT(ISNUMBER(Q185))),AND(R185&lt;&gt;"",NOT(ISNUMBER(R185))),AND(S185&lt;&gt;"",NOT(ISNUMBER(S185))),AND(ISNUMBER(E185),ISNUMBER(D185),E185&lt;D185),AND(ISNUMBER(G185),ISNUMBER(E185),G185&lt;E185),AND(ISNUMBER(H185),ISNUMBER(G185),H185&lt;G185),AND(ISNUMBER(I185),ISNUMBER(G185),I185&lt;G185),AND(ISNUMBER(J185),ISNUMBER(I185),J185&lt;I185),AND(ISNUMBER(L185),ISNUMBER(J185),L185&lt;J185),AND(ISNUMBER(Q185),ISNUMBER(O185),Q185&lt;O185),AND(ISNUMBER(R185),ISNUMBER(Q185),R185&lt;Q185)),1,0))</x:f>
      </x:c>
      <x:c r="AF185" s="14" t="str">
        <x:f>IF(A185="","",IF(AND(ISNUMBER(S185),S185&lt;='Metrics'!$C$9,T185&lt;&gt;""),1,0))</x:f>
      </x:c>
    </x:row>
    <x:row r="186" ht="24" customHeight="1">
      <x:c r="A186" s="10"/>
      <x:c r="B186" s="10"/>
      <x:c r="C186" s="10"/>
      <x:c r="D186" s="12"/>
      <x:c r="E186" s="12"/>
      <x:c r="F186" s="13"/>
      <x:c r="G186" s="12"/>
      <x:c r="H186" s="12"/>
      <x:c r="I186" s="12"/>
      <x:c r="J186" s="12"/>
      <x:c r="K186" s="13"/>
      <x:c r="L186" s="12"/>
      <x:c r="M186" s="13"/>
      <x:c r="N186" s="12"/>
      <x:c r="O186" s="12"/>
      <x:c r="P186" s="10"/>
      <x:c r="Q186" s="12"/>
      <x:c r="R186" s="12"/>
      <x:c r="S186" s="12"/>
      <x:c r="T186" s="10"/>
      <x:c r="U186" s="13"/>
      <x:c r="V186" s="14" t="str">
        <x:f>IF(A186="","",IF(AND('Metrics'!$C$6&lt;&gt;"",C186='Metrics'!$C$6,ISNUMBER(D186),ISNUMBER('Metrics'!$C$7),ISNUMBER('Metrics'!$C$8),D186&gt;='Metrics'!$C$7,D186&lt;='Metrics'!$C$8),1,0))</x:f>
      </x:c>
      <x:c r="W186" s="14" t="str">
        <x:f>IF(A186="","",IF(AND(V186=1,ISNUMBER(G186),G186&lt;='Metrics'!$C$9,ISNUMBER(H186),H186&lt;='Metrics'!$C$9),1,0))</x:f>
      </x:c>
      <x:c r="X186" s="14" t="str">
        <x:f>IF(A186="","",IF(COUNTIFS('Your interviews'!$B$8:$B$307,A186,'Your interviews'!$E$8:$E$307,"Completed",'Your interviews'!$D$8:$D$307,"&lt;="&amp;'Metrics'!$C$9)&gt;0,1,0))</x:f>
      </x:c>
      <x:c r="Y186" s="14" t="str">
        <x:f>IF(A186="","",IF(AND(AND('Metrics'!$C$6&lt;&gt;"",C186='Metrics'!$C$6,ISNUMBER('Metrics'!$C$9),ISNUMBER(D186),D186&lt;='Metrics'!$C$9,NOT(AND(ISNUMBER(S186),S186&lt;='Metrics'!$C$9,T186&lt;&gt;""))),OR(E186="",E186&gt;'Metrics'!$C$9)),1,0))</x:f>
      </x:c>
      <x:c r="Z186" s="14" t="str">
        <x:f>IF(A186="","",IF(AND(AND('Metrics'!$C$6&lt;&gt;"",C186='Metrics'!$C$6,ISNUMBER('Metrics'!$C$9),ISNUMBER(D186),D186&lt;='Metrics'!$C$9,NOT(AND(ISNUMBER(S186),S186&lt;='Metrics'!$C$9,T186&lt;&gt;""))),ISNUMBER(G186),G186&lt;='Metrics'!$C$9,OR(I186="",I186&gt;'Metrics'!$C$9)),1,0))</x:f>
      </x:c>
      <x:c r="AA186" s="14" t="str">
        <x:f>IF(A186="","",IF(AND(AND('Metrics'!$C$6&lt;&gt;"",C186='Metrics'!$C$6,ISNUMBER('Metrics'!$C$9),ISNUMBER(D186),D186&lt;='Metrics'!$C$9,NOT(AND(ISNUMBER(S186),S186&lt;='Metrics'!$C$9,T186&lt;&gt;""))),ISNUMBER(I186),I186&lt;='Metrics'!$C$9,OR(J186="",J186&gt;'Metrics'!$C$9)),1,0))</x:f>
      </x:c>
      <x:c r="AB186" s="14" t="str">
        <x:f>IF(A186="","",IF(AND(AND('Metrics'!$C$6&lt;&gt;"",C186='Metrics'!$C$6,ISNUMBER('Metrics'!$C$9),ISNUMBER(D186),D186&lt;='Metrics'!$C$9,NOT(AND(ISNUMBER(S186),S186&lt;='Metrics'!$C$9,T186&lt;&gt;""))),ISNUMBER(J186),J186&lt;='Metrics'!$C$9,OR(L186="",L186&gt;'Metrics'!$C$9)),1,0))</x:f>
      </x:c>
      <x:c r="AC186" s="14" t="str">
        <x:f>IF(Y186=1,MAX(0,'Metrics'!$C$9-D186),"")</x:f>
      </x:c>
      <x:c r="AD186" s="14" t="str">
        <x:f>IF(AB186=1,MAX(0,'Metrics'!$C$9-J186),"")</x:f>
      </x:c>
      <x:c r="AE186" s="14" t="str">
        <x:f>IF(A186="","",IF(OR(COUNTIF($A$8:$A$207,A186)&gt;1,B186="",C186="",NOT(ISNUMBER(D186)),AND(E186&lt;&gt;"",NOT(ISNUMBER(F186))),AND(G186&lt;&gt;"",OR(E186="",NOT(ISNUMBER(H186)))),AND(J186&lt;&gt;"",I186=""),AND(L186&lt;&gt;"",OR(J186="",NOT(ISNUMBER(M186)))),AND(S186&lt;&gt;"",OR(T186="",NOT(ISNUMBER(U186)))),AND(P186&lt;&gt;"",O186=""),AND(OR(P186="Accepted",P186="Declined"),Q186=""),AND(R186&lt;&gt;"",P186&lt;&gt;"Accepted"),AND(ISNUMBER(F186),F186&lt;0),AND(ISNUMBER(M186),M186&lt;0),AND(ISNUMBER(U186),U186&lt;0),AND(D186&lt;&gt;"",NOT(ISNUMBER(D186))),AND(E186&lt;&gt;"",NOT(ISNUMBER(E186))),AND(G186&lt;&gt;"",NOT(ISNUMBER(G186))),AND(H186&lt;&gt;"",NOT(ISNUMBER(H186))),AND(I186&lt;&gt;"",NOT(ISNUMBER(I186))),AND(J186&lt;&gt;"",NOT(ISNUMBER(J186))),AND(L186&lt;&gt;"",NOT(ISNUMBER(L186))),AND(N186&lt;&gt;"",NOT(ISNUMBER(N186))),AND(O186&lt;&gt;"",NOT(ISNUMBER(O186))),AND(Q186&lt;&gt;"",NOT(ISNUMBER(Q186))),AND(R186&lt;&gt;"",NOT(ISNUMBER(R186))),AND(S186&lt;&gt;"",NOT(ISNUMBER(S186))),AND(ISNUMBER(E186),ISNUMBER(D186),E186&lt;D186),AND(ISNUMBER(G186),ISNUMBER(E186),G186&lt;E186),AND(ISNUMBER(H186),ISNUMBER(G186),H186&lt;G186),AND(ISNUMBER(I186),ISNUMBER(G186),I186&lt;G186),AND(ISNUMBER(J186),ISNUMBER(I186),J186&lt;I186),AND(ISNUMBER(L186),ISNUMBER(J186),L186&lt;J186),AND(ISNUMBER(Q186),ISNUMBER(O186),Q186&lt;O186),AND(ISNUMBER(R186),ISNUMBER(Q186),R186&lt;Q186)),1,0))</x:f>
      </x:c>
      <x:c r="AF186" s="14" t="str">
        <x:f>IF(A186="","",IF(AND(ISNUMBER(S186),S186&lt;='Metrics'!$C$9,T186&lt;&gt;""),1,0))</x:f>
      </x:c>
    </x:row>
    <x:row r="187" ht="24" customHeight="1">
      <x:c r="A187" s="10"/>
      <x:c r="B187" s="10"/>
      <x:c r="C187" s="10"/>
      <x:c r="D187" s="12"/>
      <x:c r="E187" s="12"/>
      <x:c r="F187" s="13"/>
      <x:c r="G187" s="12"/>
      <x:c r="H187" s="12"/>
      <x:c r="I187" s="12"/>
      <x:c r="J187" s="12"/>
      <x:c r="K187" s="13"/>
      <x:c r="L187" s="12"/>
      <x:c r="M187" s="13"/>
      <x:c r="N187" s="12"/>
      <x:c r="O187" s="12"/>
      <x:c r="P187" s="10"/>
      <x:c r="Q187" s="12"/>
      <x:c r="R187" s="12"/>
      <x:c r="S187" s="12"/>
      <x:c r="T187" s="10"/>
      <x:c r="U187" s="13"/>
      <x:c r="V187" s="14" t="str">
        <x:f>IF(A187="","",IF(AND('Metrics'!$C$6&lt;&gt;"",C187='Metrics'!$C$6,ISNUMBER(D187),ISNUMBER('Metrics'!$C$7),ISNUMBER('Metrics'!$C$8),D187&gt;='Metrics'!$C$7,D187&lt;='Metrics'!$C$8),1,0))</x:f>
      </x:c>
      <x:c r="W187" s="14" t="str">
        <x:f>IF(A187="","",IF(AND(V187=1,ISNUMBER(G187),G187&lt;='Metrics'!$C$9,ISNUMBER(H187),H187&lt;='Metrics'!$C$9),1,0))</x:f>
      </x:c>
      <x:c r="X187" s="14" t="str">
        <x:f>IF(A187="","",IF(COUNTIFS('Your interviews'!$B$8:$B$307,A187,'Your interviews'!$E$8:$E$307,"Completed",'Your interviews'!$D$8:$D$307,"&lt;="&amp;'Metrics'!$C$9)&gt;0,1,0))</x:f>
      </x:c>
      <x:c r="Y187" s="14" t="str">
        <x:f>IF(A187="","",IF(AND(AND('Metrics'!$C$6&lt;&gt;"",C187='Metrics'!$C$6,ISNUMBER('Metrics'!$C$9),ISNUMBER(D187),D187&lt;='Metrics'!$C$9,NOT(AND(ISNUMBER(S187),S187&lt;='Metrics'!$C$9,T187&lt;&gt;""))),OR(E187="",E187&gt;'Metrics'!$C$9)),1,0))</x:f>
      </x:c>
      <x:c r="Z187" s="14" t="str">
        <x:f>IF(A187="","",IF(AND(AND('Metrics'!$C$6&lt;&gt;"",C187='Metrics'!$C$6,ISNUMBER('Metrics'!$C$9),ISNUMBER(D187),D187&lt;='Metrics'!$C$9,NOT(AND(ISNUMBER(S187),S187&lt;='Metrics'!$C$9,T187&lt;&gt;""))),ISNUMBER(G187),G187&lt;='Metrics'!$C$9,OR(I187="",I187&gt;'Metrics'!$C$9)),1,0))</x:f>
      </x:c>
      <x:c r="AA187" s="14" t="str">
        <x:f>IF(A187="","",IF(AND(AND('Metrics'!$C$6&lt;&gt;"",C187='Metrics'!$C$6,ISNUMBER('Metrics'!$C$9),ISNUMBER(D187),D187&lt;='Metrics'!$C$9,NOT(AND(ISNUMBER(S187),S187&lt;='Metrics'!$C$9,T187&lt;&gt;""))),ISNUMBER(I187),I187&lt;='Metrics'!$C$9,OR(J187="",J187&gt;'Metrics'!$C$9)),1,0))</x:f>
      </x:c>
      <x:c r="AB187" s="14" t="str">
        <x:f>IF(A187="","",IF(AND(AND('Metrics'!$C$6&lt;&gt;"",C187='Metrics'!$C$6,ISNUMBER('Metrics'!$C$9),ISNUMBER(D187),D187&lt;='Metrics'!$C$9,NOT(AND(ISNUMBER(S187),S187&lt;='Metrics'!$C$9,T187&lt;&gt;""))),ISNUMBER(J187),J187&lt;='Metrics'!$C$9,OR(L187="",L187&gt;'Metrics'!$C$9)),1,0))</x:f>
      </x:c>
      <x:c r="AC187" s="14" t="str">
        <x:f>IF(Y187=1,MAX(0,'Metrics'!$C$9-D187),"")</x:f>
      </x:c>
      <x:c r="AD187" s="14" t="str">
        <x:f>IF(AB187=1,MAX(0,'Metrics'!$C$9-J187),"")</x:f>
      </x:c>
      <x:c r="AE187" s="14" t="str">
        <x:f>IF(A187="","",IF(OR(COUNTIF($A$8:$A$207,A187)&gt;1,B187="",C187="",NOT(ISNUMBER(D187)),AND(E187&lt;&gt;"",NOT(ISNUMBER(F187))),AND(G187&lt;&gt;"",OR(E187="",NOT(ISNUMBER(H187)))),AND(J187&lt;&gt;"",I187=""),AND(L187&lt;&gt;"",OR(J187="",NOT(ISNUMBER(M187)))),AND(S187&lt;&gt;"",OR(T187="",NOT(ISNUMBER(U187)))),AND(P187&lt;&gt;"",O187=""),AND(OR(P187="Accepted",P187="Declined"),Q187=""),AND(R187&lt;&gt;"",P187&lt;&gt;"Accepted"),AND(ISNUMBER(F187),F187&lt;0),AND(ISNUMBER(M187),M187&lt;0),AND(ISNUMBER(U187),U187&lt;0),AND(D187&lt;&gt;"",NOT(ISNUMBER(D187))),AND(E187&lt;&gt;"",NOT(ISNUMBER(E187))),AND(G187&lt;&gt;"",NOT(ISNUMBER(G187))),AND(H187&lt;&gt;"",NOT(ISNUMBER(H187))),AND(I187&lt;&gt;"",NOT(ISNUMBER(I187))),AND(J187&lt;&gt;"",NOT(ISNUMBER(J187))),AND(L187&lt;&gt;"",NOT(ISNUMBER(L187))),AND(N187&lt;&gt;"",NOT(ISNUMBER(N187))),AND(O187&lt;&gt;"",NOT(ISNUMBER(O187))),AND(Q187&lt;&gt;"",NOT(ISNUMBER(Q187))),AND(R187&lt;&gt;"",NOT(ISNUMBER(R187))),AND(S187&lt;&gt;"",NOT(ISNUMBER(S187))),AND(ISNUMBER(E187),ISNUMBER(D187),E187&lt;D187),AND(ISNUMBER(G187),ISNUMBER(E187),G187&lt;E187),AND(ISNUMBER(H187),ISNUMBER(G187),H187&lt;G187),AND(ISNUMBER(I187),ISNUMBER(G187),I187&lt;G187),AND(ISNUMBER(J187),ISNUMBER(I187),J187&lt;I187),AND(ISNUMBER(L187),ISNUMBER(J187),L187&lt;J187),AND(ISNUMBER(Q187),ISNUMBER(O187),Q187&lt;O187),AND(ISNUMBER(R187),ISNUMBER(Q187),R187&lt;Q187)),1,0))</x:f>
      </x:c>
      <x:c r="AF187" s="14" t="str">
        <x:f>IF(A187="","",IF(AND(ISNUMBER(S187),S187&lt;='Metrics'!$C$9,T187&lt;&gt;""),1,0))</x:f>
      </x:c>
    </x:row>
    <x:row r="188" ht="24" customHeight="1">
      <x:c r="A188" s="10"/>
      <x:c r="B188" s="10"/>
      <x:c r="C188" s="10"/>
      <x:c r="D188" s="12"/>
      <x:c r="E188" s="12"/>
      <x:c r="F188" s="13"/>
      <x:c r="G188" s="12"/>
      <x:c r="H188" s="12"/>
      <x:c r="I188" s="12"/>
      <x:c r="J188" s="12"/>
      <x:c r="K188" s="13"/>
      <x:c r="L188" s="12"/>
      <x:c r="M188" s="13"/>
      <x:c r="N188" s="12"/>
      <x:c r="O188" s="12"/>
      <x:c r="P188" s="10"/>
      <x:c r="Q188" s="12"/>
      <x:c r="R188" s="12"/>
      <x:c r="S188" s="12"/>
      <x:c r="T188" s="10"/>
      <x:c r="U188" s="13"/>
      <x:c r="V188" s="14" t="str">
        <x:f>IF(A188="","",IF(AND('Metrics'!$C$6&lt;&gt;"",C188='Metrics'!$C$6,ISNUMBER(D188),ISNUMBER('Metrics'!$C$7),ISNUMBER('Metrics'!$C$8),D188&gt;='Metrics'!$C$7,D188&lt;='Metrics'!$C$8),1,0))</x:f>
      </x:c>
      <x:c r="W188" s="14" t="str">
        <x:f>IF(A188="","",IF(AND(V188=1,ISNUMBER(G188),G188&lt;='Metrics'!$C$9,ISNUMBER(H188),H188&lt;='Metrics'!$C$9),1,0))</x:f>
      </x:c>
      <x:c r="X188" s="14" t="str">
        <x:f>IF(A188="","",IF(COUNTIFS('Your interviews'!$B$8:$B$307,A188,'Your interviews'!$E$8:$E$307,"Completed",'Your interviews'!$D$8:$D$307,"&lt;="&amp;'Metrics'!$C$9)&gt;0,1,0))</x:f>
      </x:c>
      <x:c r="Y188" s="14" t="str">
        <x:f>IF(A188="","",IF(AND(AND('Metrics'!$C$6&lt;&gt;"",C188='Metrics'!$C$6,ISNUMBER('Metrics'!$C$9),ISNUMBER(D188),D188&lt;='Metrics'!$C$9,NOT(AND(ISNUMBER(S188),S188&lt;='Metrics'!$C$9,T188&lt;&gt;""))),OR(E188="",E188&gt;'Metrics'!$C$9)),1,0))</x:f>
      </x:c>
      <x:c r="Z188" s="14" t="str">
        <x:f>IF(A188="","",IF(AND(AND('Metrics'!$C$6&lt;&gt;"",C188='Metrics'!$C$6,ISNUMBER('Metrics'!$C$9),ISNUMBER(D188),D188&lt;='Metrics'!$C$9,NOT(AND(ISNUMBER(S188),S188&lt;='Metrics'!$C$9,T188&lt;&gt;""))),ISNUMBER(G188),G188&lt;='Metrics'!$C$9,OR(I188="",I188&gt;'Metrics'!$C$9)),1,0))</x:f>
      </x:c>
      <x:c r="AA188" s="14" t="str">
        <x:f>IF(A188="","",IF(AND(AND('Metrics'!$C$6&lt;&gt;"",C188='Metrics'!$C$6,ISNUMBER('Metrics'!$C$9),ISNUMBER(D188),D188&lt;='Metrics'!$C$9,NOT(AND(ISNUMBER(S188),S188&lt;='Metrics'!$C$9,T188&lt;&gt;""))),ISNUMBER(I188),I188&lt;='Metrics'!$C$9,OR(J188="",J188&gt;'Metrics'!$C$9)),1,0))</x:f>
      </x:c>
      <x:c r="AB188" s="14" t="str">
        <x:f>IF(A188="","",IF(AND(AND('Metrics'!$C$6&lt;&gt;"",C188='Metrics'!$C$6,ISNUMBER('Metrics'!$C$9),ISNUMBER(D188),D188&lt;='Metrics'!$C$9,NOT(AND(ISNUMBER(S188),S188&lt;='Metrics'!$C$9,T188&lt;&gt;""))),ISNUMBER(J188),J188&lt;='Metrics'!$C$9,OR(L188="",L188&gt;'Metrics'!$C$9)),1,0))</x:f>
      </x:c>
      <x:c r="AC188" s="14" t="str">
        <x:f>IF(Y188=1,MAX(0,'Metrics'!$C$9-D188),"")</x:f>
      </x:c>
      <x:c r="AD188" s="14" t="str">
        <x:f>IF(AB188=1,MAX(0,'Metrics'!$C$9-J188),"")</x:f>
      </x:c>
      <x:c r="AE188" s="14" t="str">
        <x:f>IF(A188="","",IF(OR(COUNTIF($A$8:$A$207,A188)&gt;1,B188="",C188="",NOT(ISNUMBER(D188)),AND(E188&lt;&gt;"",NOT(ISNUMBER(F188))),AND(G188&lt;&gt;"",OR(E188="",NOT(ISNUMBER(H188)))),AND(J188&lt;&gt;"",I188=""),AND(L188&lt;&gt;"",OR(J188="",NOT(ISNUMBER(M188)))),AND(S188&lt;&gt;"",OR(T188="",NOT(ISNUMBER(U188)))),AND(P188&lt;&gt;"",O188=""),AND(OR(P188="Accepted",P188="Declined"),Q188=""),AND(R188&lt;&gt;"",P188&lt;&gt;"Accepted"),AND(ISNUMBER(F188),F188&lt;0),AND(ISNUMBER(M188),M188&lt;0),AND(ISNUMBER(U188),U188&lt;0),AND(D188&lt;&gt;"",NOT(ISNUMBER(D188))),AND(E188&lt;&gt;"",NOT(ISNUMBER(E188))),AND(G188&lt;&gt;"",NOT(ISNUMBER(G188))),AND(H188&lt;&gt;"",NOT(ISNUMBER(H188))),AND(I188&lt;&gt;"",NOT(ISNUMBER(I188))),AND(J188&lt;&gt;"",NOT(ISNUMBER(J188))),AND(L188&lt;&gt;"",NOT(ISNUMBER(L188))),AND(N188&lt;&gt;"",NOT(ISNUMBER(N188))),AND(O188&lt;&gt;"",NOT(ISNUMBER(O188))),AND(Q188&lt;&gt;"",NOT(ISNUMBER(Q188))),AND(R188&lt;&gt;"",NOT(ISNUMBER(R188))),AND(S188&lt;&gt;"",NOT(ISNUMBER(S188))),AND(ISNUMBER(E188),ISNUMBER(D188),E188&lt;D188),AND(ISNUMBER(G188),ISNUMBER(E188),G188&lt;E188),AND(ISNUMBER(H188),ISNUMBER(G188),H188&lt;G188),AND(ISNUMBER(I188),ISNUMBER(G188),I188&lt;G188),AND(ISNUMBER(J188),ISNUMBER(I188),J188&lt;I188),AND(ISNUMBER(L188),ISNUMBER(J188),L188&lt;J188),AND(ISNUMBER(Q188),ISNUMBER(O188),Q188&lt;O188),AND(ISNUMBER(R188),ISNUMBER(Q188),R188&lt;Q188)),1,0))</x:f>
      </x:c>
      <x:c r="AF188" s="14" t="str">
        <x:f>IF(A188="","",IF(AND(ISNUMBER(S188),S188&lt;='Metrics'!$C$9,T188&lt;&gt;""),1,0))</x:f>
      </x:c>
    </x:row>
    <x:row r="189" ht="24" customHeight="1">
      <x:c r="A189" s="10"/>
      <x:c r="B189" s="10"/>
      <x:c r="C189" s="10"/>
      <x:c r="D189" s="12"/>
      <x:c r="E189" s="12"/>
      <x:c r="F189" s="13"/>
      <x:c r="G189" s="12"/>
      <x:c r="H189" s="12"/>
      <x:c r="I189" s="12"/>
      <x:c r="J189" s="12"/>
      <x:c r="K189" s="13"/>
      <x:c r="L189" s="12"/>
      <x:c r="M189" s="13"/>
      <x:c r="N189" s="12"/>
      <x:c r="O189" s="12"/>
      <x:c r="P189" s="10"/>
      <x:c r="Q189" s="12"/>
      <x:c r="R189" s="12"/>
      <x:c r="S189" s="12"/>
      <x:c r="T189" s="10"/>
      <x:c r="U189" s="13"/>
      <x:c r="V189" s="14" t="str">
        <x:f>IF(A189="","",IF(AND('Metrics'!$C$6&lt;&gt;"",C189='Metrics'!$C$6,ISNUMBER(D189),ISNUMBER('Metrics'!$C$7),ISNUMBER('Metrics'!$C$8),D189&gt;='Metrics'!$C$7,D189&lt;='Metrics'!$C$8),1,0))</x:f>
      </x:c>
      <x:c r="W189" s="14" t="str">
        <x:f>IF(A189="","",IF(AND(V189=1,ISNUMBER(G189),G189&lt;='Metrics'!$C$9,ISNUMBER(H189),H189&lt;='Metrics'!$C$9),1,0))</x:f>
      </x:c>
      <x:c r="X189" s="14" t="str">
        <x:f>IF(A189="","",IF(COUNTIFS('Your interviews'!$B$8:$B$307,A189,'Your interviews'!$E$8:$E$307,"Completed",'Your interviews'!$D$8:$D$307,"&lt;="&amp;'Metrics'!$C$9)&gt;0,1,0))</x:f>
      </x:c>
      <x:c r="Y189" s="14" t="str">
        <x:f>IF(A189="","",IF(AND(AND('Metrics'!$C$6&lt;&gt;"",C189='Metrics'!$C$6,ISNUMBER('Metrics'!$C$9),ISNUMBER(D189),D189&lt;='Metrics'!$C$9,NOT(AND(ISNUMBER(S189),S189&lt;='Metrics'!$C$9,T189&lt;&gt;""))),OR(E189="",E189&gt;'Metrics'!$C$9)),1,0))</x:f>
      </x:c>
      <x:c r="Z189" s="14" t="str">
        <x:f>IF(A189="","",IF(AND(AND('Metrics'!$C$6&lt;&gt;"",C189='Metrics'!$C$6,ISNUMBER('Metrics'!$C$9),ISNUMBER(D189),D189&lt;='Metrics'!$C$9,NOT(AND(ISNUMBER(S189),S189&lt;='Metrics'!$C$9,T189&lt;&gt;""))),ISNUMBER(G189),G189&lt;='Metrics'!$C$9,OR(I189="",I189&gt;'Metrics'!$C$9)),1,0))</x:f>
      </x:c>
      <x:c r="AA189" s="14" t="str">
        <x:f>IF(A189="","",IF(AND(AND('Metrics'!$C$6&lt;&gt;"",C189='Metrics'!$C$6,ISNUMBER('Metrics'!$C$9),ISNUMBER(D189),D189&lt;='Metrics'!$C$9,NOT(AND(ISNUMBER(S189),S189&lt;='Metrics'!$C$9,T189&lt;&gt;""))),ISNUMBER(I189),I189&lt;='Metrics'!$C$9,OR(J189="",J189&gt;'Metrics'!$C$9)),1,0))</x:f>
      </x:c>
      <x:c r="AB189" s="14" t="str">
        <x:f>IF(A189="","",IF(AND(AND('Metrics'!$C$6&lt;&gt;"",C189='Metrics'!$C$6,ISNUMBER('Metrics'!$C$9),ISNUMBER(D189),D189&lt;='Metrics'!$C$9,NOT(AND(ISNUMBER(S189),S189&lt;='Metrics'!$C$9,T189&lt;&gt;""))),ISNUMBER(J189),J189&lt;='Metrics'!$C$9,OR(L189="",L189&gt;'Metrics'!$C$9)),1,0))</x:f>
      </x:c>
      <x:c r="AC189" s="14" t="str">
        <x:f>IF(Y189=1,MAX(0,'Metrics'!$C$9-D189),"")</x:f>
      </x:c>
      <x:c r="AD189" s="14" t="str">
        <x:f>IF(AB189=1,MAX(0,'Metrics'!$C$9-J189),"")</x:f>
      </x:c>
      <x:c r="AE189" s="14" t="str">
        <x:f>IF(A189="","",IF(OR(COUNTIF($A$8:$A$207,A189)&gt;1,B189="",C189="",NOT(ISNUMBER(D189)),AND(E189&lt;&gt;"",NOT(ISNUMBER(F189))),AND(G189&lt;&gt;"",OR(E189="",NOT(ISNUMBER(H189)))),AND(J189&lt;&gt;"",I189=""),AND(L189&lt;&gt;"",OR(J189="",NOT(ISNUMBER(M189)))),AND(S189&lt;&gt;"",OR(T189="",NOT(ISNUMBER(U189)))),AND(P189&lt;&gt;"",O189=""),AND(OR(P189="Accepted",P189="Declined"),Q189=""),AND(R189&lt;&gt;"",P189&lt;&gt;"Accepted"),AND(ISNUMBER(F189),F189&lt;0),AND(ISNUMBER(M189),M189&lt;0),AND(ISNUMBER(U189),U189&lt;0),AND(D189&lt;&gt;"",NOT(ISNUMBER(D189))),AND(E189&lt;&gt;"",NOT(ISNUMBER(E189))),AND(G189&lt;&gt;"",NOT(ISNUMBER(G189))),AND(H189&lt;&gt;"",NOT(ISNUMBER(H189))),AND(I189&lt;&gt;"",NOT(ISNUMBER(I189))),AND(J189&lt;&gt;"",NOT(ISNUMBER(J189))),AND(L189&lt;&gt;"",NOT(ISNUMBER(L189))),AND(N189&lt;&gt;"",NOT(ISNUMBER(N189))),AND(O189&lt;&gt;"",NOT(ISNUMBER(O189))),AND(Q189&lt;&gt;"",NOT(ISNUMBER(Q189))),AND(R189&lt;&gt;"",NOT(ISNUMBER(R189))),AND(S189&lt;&gt;"",NOT(ISNUMBER(S189))),AND(ISNUMBER(E189),ISNUMBER(D189),E189&lt;D189),AND(ISNUMBER(G189),ISNUMBER(E189),G189&lt;E189),AND(ISNUMBER(H189),ISNUMBER(G189),H189&lt;G189),AND(ISNUMBER(I189),ISNUMBER(G189),I189&lt;G189),AND(ISNUMBER(J189),ISNUMBER(I189),J189&lt;I189),AND(ISNUMBER(L189),ISNUMBER(J189),L189&lt;J189),AND(ISNUMBER(Q189),ISNUMBER(O189),Q189&lt;O189),AND(ISNUMBER(R189),ISNUMBER(Q189),R189&lt;Q189)),1,0))</x:f>
      </x:c>
      <x:c r="AF189" s="14" t="str">
        <x:f>IF(A189="","",IF(AND(ISNUMBER(S189),S189&lt;='Metrics'!$C$9,T189&lt;&gt;""),1,0))</x:f>
      </x:c>
    </x:row>
    <x:row r="190" ht="24" customHeight="1">
      <x:c r="A190" s="10"/>
      <x:c r="B190" s="10"/>
      <x:c r="C190" s="10"/>
      <x:c r="D190" s="12"/>
      <x:c r="E190" s="12"/>
      <x:c r="F190" s="13"/>
      <x:c r="G190" s="12"/>
      <x:c r="H190" s="12"/>
      <x:c r="I190" s="12"/>
      <x:c r="J190" s="12"/>
      <x:c r="K190" s="13"/>
      <x:c r="L190" s="12"/>
      <x:c r="M190" s="13"/>
      <x:c r="N190" s="12"/>
      <x:c r="O190" s="12"/>
      <x:c r="P190" s="10"/>
      <x:c r="Q190" s="12"/>
      <x:c r="R190" s="12"/>
      <x:c r="S190" s="12"/>
      <x:c r="T190" s="10"/>
      <x:c r="U190" s="13"/>
      <x:c r="V190" s="14" t="str">
        <x:f>IF(A190="","",IF(AND('Metrics'!$C$6&lt;&gt;"",C190='Metrics'!$C$6,ISNUMBER(D190),ISNUMBER('Metrics'!$C$7),ISNUMBER('Metrics'!$C$8),D190&gt;='Metrics'!$C$7,D190&lt;='Metrics'!$C$8),1,0))</x:f>
      </x:c>
      <x:c r="W190" s="14" t="str">
        <x:f>IF(A190="","",IF(AND(V190=1,ISNUMBER(G190),G190&lt;='Metrics'!$C$9,ISNUMBER(H190),H190&lt;='Metrics'!$C$9),1,0))</x:f>
      </x:c>
      <x:c r="X190" s="14" t="str">
        <x:f>IF(A190="","",IF(COUNTIFS('Your interviews'!$B$8:$B$307,A190,'Your interviews'!$E$8:$E$307,"Completed",'Your interviews'!$D$8:$D$307,"&lt;="&amp;'Metrics'!$C$9)&gt;0,1,0))</x:f>
      </x:c>
      <x:c r="Y190" s="14" t="str">
        <x:f>IF(A190="","",IF(AND(AND('Metrics'!$C$6&lt;&gt;"",C190='Metrics'!$C$6,ISNUMBER('Metrics'!$C$9),ISNUMBER(D190),D190&lt;='Metrics'!$C$9,NOT(AND(ISNUMBER(S190),S190&lt;='Metrics'!$C$9,T190&lt;&gt;""))),OR(E190="",E190&gt;'Metrics'!$C$9)),1,0))</x:f>
      </x:c>
      <x:c r="Z190" s="14" t="str">
        <x:f>IF(A190="","",IF(AND(AND('Metrics'!$C$6&lt;&gt;"",C190='Metrics'!$C$6,ISNUMBER('Metrics'!$C$9),ISNUMBER(D190),D190&lt;='Metrics'!$C$9,NOT(AND(ISNUMBER(S190),S190&lt;='Metrics'!$C$9,T190&lt;&gt;""))),ISNUMBER(G190),G190&lt;='Metrics'!$C$9,OR(I190="",I190&gt;'Metrics'!$C$9)),1,0))</x:f>
      </x:c>
      <x:c r="AA190" s="14" t="str">
        <x:f>IF(A190="","",IF(AND(AND('Metrics'!$C$6&lt;&gt;"",C190='Metrics'!$C$6,ISNUMBER('Metrics'!$C$9),ISNUMBER(D190),D190&lt;='Metrics'!$C$9,NOT(AND(ISNUMBER(S190),S190&lt;='Metrics'!$C$9,T190&lt;&gt;""))),ISNUMBER(I190),I190&lt;='Metrics'!$C$9,OR(J190="",J190&gt;'Metrics'!$C$9)),1,0))</x:f>
      </x:c>
      <x:c r="AB190" s="14" t="str">
        <x:f>IF(A190="","",IF(AND(AND('Metrics'!$C$6&lt;&gt;"",C190='Metrics'!$C$6,ISNUMBER('Metrics'!$C$9),ISNUMBER(D190),D190&lt;='Metrics'!$C$9,NOT(AND(ISNUMBER(S190),S190&lt;='Metrics'!$C$9,T190&lt;&gt;""))),ISNUMBER(J190),J190&lt;='Metrics'!$C$9,OR(L190="",L190&gt;'Metrics'!$C$9)),1,0))</x:f>
      </x:c>
      <x:c r="AC190" s="14" t="str">
        <x:f>IF(Y190=1,MAX(0,'Metrics'!$C$9-D190),"")</x:f>
      </x:c>
      <x:c r="AD190" s="14" t="str">
        <x:f>IF(AB190=1,MAX(0,'Metrics'!$C$9-J190),"")</x:f>
      </x:c>
      <x:c r="AE190" s="14" t="str">
        <x:f>IF(A190="","",IF(OR(COUNTIF($A$8:$A$207,A190)&gt;1,B190="",C190="",NOT(ISNUMBER(D190)),AND(E190&lt;&gt;"",NOT(ISNUMBER(F190))),AND(G190&lt;&gt;"",OR(E190="",NOT(ISNUMBER(H190)))),AND(J190&lt;&gt;"",I190=""),AND(L190&lt;&gt;"",OR(J190="",NOT(ISNUMBER(M190)))),AND(S190&lt;&gt;"",OR(T190="",NOT(ISNUMBER(U190)))),AND(P190&lt;&gt;"",O190=""),AND(OR(P190="Accepted",P190="Declined"),Q190=""),AND(R190&lt;&gt;"",P190&lt;&gt;"Accepted"),AND(ISNUMBER(F190),F190&lt;0),AND(ISNUMBER(M190),M190&lt;0),AND(ISNUMBER(U190),U190&lt;0),AND(D190&lt;&gt;"",NOT(ISNUMBER(D190))),AND(E190&lt;&gt;"",NOT(ISNUMBER(E190))),AND(G190&lt;&gt;"",NOT(ISNUMBER(G190))),AND(H190&lt;&gt;"",NOT(ISNUMBER(H190))),AND(I190&lt;&gt;"",NOT(ISNUMBER(I190))),AND(J190&lt;&gt;"",NOT(ISNUMBER(J190))),AND(L190&lt;&gt;"",NOT(ISNUMBER(L190))),AND(N190&lt;&gt;"",NOT(ISNUMBER(N190))),AND(O190&lt;&gt;"",NOT(ISNUMBER(O190))),AND(Q190&lt;&gt;"",NOT(ISNUMBER(Q190))),AND(R190&lt;&gt;"",NOT(ISNUMBER(R190))),AND(S190&lt;&gt;"",NOT(ISNUMBER(S190))),AND(ISNUMBER(E190),ISNUMBER(D190),E190&lt;D190),AND(ISNUMBER(G190),ISNUMBER(E190),G190&lt;E190),AND(ISNUMBER(H190),ISNUMBER(G190),H190&lt;G190),AND(ISNUMBER(I190),ISNUMBER(G190),I190&lt;G190),AND(ISNUMBER(J190),ISNUMBER(I190),J190&lt;I190),AND(ISNUMBER(L190),ISNUMBER(J190),L190&lt;J190),AND(ISNUMBER(Q190),ISNUMBER(O190),Q190&lt;O190),AND(ISNUMBER(R190),ISNUMBER(Q190),R190&lt;Q190)),1,0))</x:f>
      </x:c>
      <x:c r="AF190" s="14" t="str">
        <x:f>IF(A190="","",IF(AND(ISNUMBER(S190),S190&lt;='Metrics'!$C$9,T190&lt;&gt;""),1,0))</x:f>
      </x:c>
    </x:row>
    <x:row r="191" ht="24" customHeight="1">
      <x:c r="A191" s="10"/>
      <x:c r="B191" s="10"/>
      <x:c r="C191" s="10"/>
      <x:c r="D191" s="12"/>
      <x:c r="E191" s="12"/>
      <x:c r="F191" s="13"/>
      <x:c r="G191" s="12"/>
      <x:c r="H191" s="12"/>
      <x:c r="I191" s="12"/>
      <x:c r="J191" s="12"/>
      <x:c r="K191" s="13"/>
      <x:c r="L191" s="12"/>
      <x:c r="M191" s="13"/>
      <x:c r="N191" s="12"/>
      <x:c r="O191" s="12"/>
      <x:c r="P191" s="10"/>
      <x:c r="Q191" s="12"/>
      <x:c r="R191" s="12"/>
      <x:c r="S191" s="12"/>
      <x:c r="T191" s="10"/>
      <x:c r="U191" s="13"/>
      <x:c r="V191" s="14" t="str">
        <x:f>IF(A191="","",IF(AND('Metrics'!$C$6&lt;&gt;"",C191='Metrics'!$C$6,ISNUMBER(D191),ISNUMBER('Metrics'!$C$7),ISNUMBER('Metrics'!$C$8),D191&gt;='Metrics'!$C$7,D191&lt;='Metrics'!$C$8),1,0))</x:f>
      </x:c>
      <x:c r="W191" s="14" t="str">
        <x:f>IF(A191="","",IF(AND(V191=1,ISNUMBER(G191),G191&lt;='Metrics'!$C$9,ISNUMBER(H191),H191&lt;='Metrics'!$C$9),1,0))</x:f>
      </x:c>
      <x:c r="X191" s="14" t="str">
        <x:f>IF(A191="","",IF(COUNTIFS('Your interviews'!$B$8:$B$307,A191,'Your interviews'!$E$8:$E$307,"Completed",'Your interviews'!$D$8:$D$307,"&lt;="&amp;'Metrics'!$C$9)&gt;0,1,0))</x:f>
      </x:c>
      <x:c r="Y191" s="14" t="str">
        <x:f>IF(A191="","",IF(AND(AND('Metrics'!$C$6&lt;&gt;"",C191='Metrics'!$C$6,ISNUMBER('Metrics'!$C$9),ISNUMBER(D191),D191&lt;='Metrics'!$C$9,NOT(AND(ISNUMBER(S191),S191&lt;='Metrics'!$C$9,T191&lt;&gt;""))),OR(E191="",E191&gt;'Metrics'!$C$9)),1,0))</x:f>
      </x:c>
      <x:c r="Z191" s="14" t="str">
        <x:f>IF(A191="","",IF(AND(AND('Metrics'!$C$6&lt;&gt;"",C191='Metrics'!$C$6,ISNUMBER('Metrics'!$C$9),ISNUMBER(D191),D191&lt;='Metrics'!$C$9,NOT(AND(ISNUMBER(S191),S191&lt;='Metrics'!$C$9,T191&lt;&gt;""))),ISNUMBER(G191),G191&lt;='Metrics'!$C$9,OR(I191="",I191&gt;'Metrics'!$C$9)),1,0))</x:f>
      </x:c>
      <x:c r="AA191" s="14" t="str">
        <x:f>IF(A191="","",IF(AND(AND('Metrics'!$C$6&lt;&gt;"",C191='Metrics'!$C$6,ISNUMBER('Metrics'!$C$9),ISNUMBER(D191),D191&lt;='Metrics'!$C$9,NOT(AND(ISNUMBER(S191),S191&lt;='Metrics'!$C$9,T191&lt;&gt;""))),ISNUMBER(I191),I191&lt;='Metrics'!$C$9,OR(J191="",J191&gt;'Metrics'!$C$9)),1,0))</x:f>
      </x:c>
      <x:c r="AB191" s="14" t="str">
        <x:f>IF(A191="","",IF(AND(AND('Metrics'!$C$6&lt;&gt;"",C191='Metrics'!$C$6,ISNUMBER('Metrics'!$C$9),ISNUMBER(D191),D191&lt;='Metrics'!$C$9,NOT(AND(ISNUMBER(S191),S191&lt;='Metrics'!$C$9,T191&lt;&gt;""))),ISNUMBER(J191),J191&lt;='Metrics'!$C$9,OR(L191="",L191&gt;'Metrics'!$C$9)),1,0))</x:f>
      </x:c>
      <x:c r="AC191" s="14" t="str">
        <x:f>IF(Y191=1,MAX(0,'Metrics'!$C$9-D191),"")</x:f>
      </x:c>
      <x:c r="AD191" s="14" t="str">
        <x:f>IF(AB191=1,MAX(0,'Metrics'!$C$9-J191),"")</x:f>
      </x:c>
      <x:c r="AE191" s="14" t="str">
        <x:f>IF(A191="","",IF(OR(COUNTIF($A$8:$A$207,A191)&gt;1,B191="",C191="",NOT(ISNUMBER(D191)),AND(E191&lt;&gt;"",NOT(ISNUMBER(F191))),AND(G191&lt;&gt;"",OR(E191="",NOT(ISNUMBER(H191)))),AND(J191&lt;&gt;"",I191=""),AND(L191&lt;&gt;"",OR(J191="",NOT(ISNUMBER(M191)))),AND(S191&lt;&gt;"",OR(T191="",NOT(ISNUMBER(U191)))),AND(P191&lt;&gt;"",O191=""),AND(OR(P191="Accepted",P191="Declined"),Q191=""),AND(R191&lt;&gt;"",P191&lt;&gt;"Accepted"),AND(ISNUMBER(F191),F191&lt;0),AND(ISNUMBER(M191),M191&lt;0),AND(ISNUMBER(U191),U191&lt;0),AND(D191&lt;&gt;"",NOT(ISNUMBER(D191))),AND(E191&lt;&gt;"",NOT(ISNUMBER(E191))),AND(G191&lt;&gt;"",NOT(ISNUMBER(G191))),AND(H191&lt;&gt;"",NOT(ISNUMBER(H191))),AND(I191&lt;&gt;"",NOT(ISNUMBER(I191))),AND(J191&lt;&gt;"",NOT(ISNUMBER(J191))),AND(L191&lt;&gt;"",NOT(ISNUMBER(L191))),AND(N191&lt;&gt;"",NOT(ISNUMBER(N191))),AND(O191&lt;&gt;"",NOT(ISNUMBER(O191))),AND(Q191&lt;&gt;"",NOT(ISNUMBER(Q191))),AND(R191&lt;&gt;"",NOT(ISNUMBER(R191))),AND(S191&lt;&gt;"",NOT(ISNUMBER(S191))),AND(ISNUMBER(E191),ISNUMBER(D191),E191&lt;D191),AND(ISNUMBER(G191),ISNUMBER(E191),G191&lt;E191),AND(ISNUMBER(H191),ISNUMBER(G191),H191&lt;G191),AND(ISNUMBER(I191),ISNUMBER(G191),I191&lt;G191),AND(ISNUMBER(J191),ISNUMBER(I191),J191&lt;I191),AND(ISNUMBER(L191),ISNUMBER(J191),L191&lt;J191),AND(ISNUMBER(Q191),ISNUMBER(O191),Q191&lt;O191),AND(ISNUMBER(R191),ISNUMBER(Q191),R191&lt;Q191)),1,0))</x:f>
      </x:c>
      <x:c r="AF191" s="14" t="str">
        <x:f>IF(A191="","",IF(AND(ISNUMBER(S191),S191&lt;='Metrics'!$C$9,T191&lt;&gt;""),1,0))</x:f>
      </x:c>
    </x:row>
    <x:row r="192" ht="24" customHeight="1">
      <x:c r="A192" s="10"/>
      <x:c r="B192" s="10"/>
      <x:c r="C192" s="10"/>
      <x:c r="D192" s="12"/>
      <x:c r="E192" s="12"/>
      <x:c r="F192" s="13"/>
      <x:c r="G192" s="12"/>
      <x:c r="H192" s="12"/>
      <x:c r="I192" s="12"/>
      <x:c r="J192" s="12"/>
      <x:c r="K192" s="13"/>
      <x:c r="L192" s="12"/>
      <x:c r="M192" s="13"/>
      <x:c r="N192" s="12"/>
      <x:c r="O192" s="12"/>
      <x:c r="P192" s="10"/>
      <x:c r="Q192" s="12"/>
      <x:c r="R192" s="12"/>
      <x:c r="S192" s="12"/>
      <x:c r="T192" s="10"/>
      <x:c r="U192" s="13"/>
      <x:c r="V192" s="14" t="str">
        <x:f>IF(A192="","",IF(AND('Metrics'!$C$6&lt;&gt;"",C192='Metrics'!$C$6,ISNUMBER(D192),ISNUMBER('Metrics'!$C$7),ISNUMBER('Metrics'!$C$8),D192&gt;='Metrics'!$C$7,D192&lt;='Metrics'!$C$8),1,0))</x:f>
      </x:c>
      <x:c r="W192" s="14" t="str">
        <x:f>IF(A192="","",IF(AND(V192=1,ISNUMBER(G192),G192&lt;='Metrics'!$C$9,ISNUMBER(H192),H192&lt;='Metrics'!$C$9),1,0))</x:f>
      </x:c>
      <x:c r="X192" s="14" t="str">
        <x:f>IF(A192="","",IF(COUNTIFS('Your interviews'!$B$8:$B$307,A192,'Your interviews'!$E$8:$E$307,"Completed",'Your interviews'!$D$8:$D$307,"&lt;="&amp;'Metrics'!$C$9)&gt;0,1,0))</x:f>
      </x:c>
      <x:c r="Y192" s="14" t="str">
        <x:f>IF(A192="","",IF(AND(AND('Metrics'!$C$6&lt;&gt;"",C192='Metrics'!$C$6,ISNUMBER('Metrics'!$C$9),ISNUMBER(D192),D192&lt;='Metrics'!$C$9,NOT(AND(ISNUMBER(S192),S192&lt;='Metrics'!$C$9,T192&lt;&gt;""))),OR(E192="",E192&gt;'Metrics'!$C$9)),1,0))</x:f>
      </x:c>
      <x:c r="Z192" s="14" t="str">
        <x:f>IF(A192="","",IF(AND(AND('Metrics'!$C$6&lt;&gt;"",C192='Metrics'!$C$6,ISNUMBER('Metrics'!$C$9),ISNUMBER(D192),D192&lt;='Metrics'!$C$9,NOT(AND(ISNUMBER(S192),S192&lt;='Metrics'!$C$9,T192&lt;&gt;""))),ISNUMBER(G192),G192&lt;='Metrics'!$C$9,OR(I192="",I192&gt;'Metrics'!$C$9)),1,0))</x:f>
      </x:c>
      <x:c r="AA192" s="14" t="str">
        <x:f>IF(A192="","",IF(AND(AND('Metrics'!$C$6&lt;&gt;"",C192='Metrics'!$C$6,ISNUMBER('Metrics'!$C$9),ISNUMBER(D192),D192&lt;='Metrics'!$C$9,NOT(AND(ISNUMBER(S192),S192&lt;='Metrics'!$C$9,T192&lt;&gt;""))),ISNUMBER(I192),I192&lt;='Metrics'!$C$9,OR(J192="",J192&gt;'Metrics'!$C$9)),1,0))</x:f>
      </x:c>
      <x:c r="AB192" s="14" t="str">
        <x:f>IF(A192="","",IF(AND(AND('Metrics'!$C$6&lt;&gt;"",C192='Metrics'!$C$6,ISNUMBER('Metrics'!$C$9),ISNUMBER(D192),D192&lt;='Metrics'!$C$9,NOT(AND(ISNUMBER(S192),S192&lt;='Metrics'!$C$9,T192&lt;&gt;""))),ISNUMBER(J192),J192&lt;='Metrics'!$C$9,OR(L192="",L192&gt;'Metrics'!$C$9)),1,0))</x:f>
      </x:c>
      <x:c r="AC192" s="14" t="str">
        <x:f>IF(Y192=1,MAX(0,'Metrics'!$C$9-D192),"")</x:f>
      </x:c>
      <x:c r="AD192" s="14" t="str">
        <x:f>IF(AB192=1,MAX(0,'Metrics'!$C$9-J192),"")</x:f>
      </x:c>
      <x:c r="AE192" s="14" t="str">
        <x:f>IF(A192="","",IF(OR(COUNTIF($A$8:$A$207,A192)&gt;1,B192="",C192="",NOT(ISNUMBER(D192)),AND(E192&lt;&gt;"",NOT(ISNUMBER(F192))),AND(G192&lt;&gt;"",OR(E192="",NOT(ISNUMBER(H192)))),AND(J192&lt;&gt;"",I192=""),AND(L192&lt;&gt;"",OR(J192="",NOT(ISNUMBER(M192)))),AND(S192&lt;&gt;"",OR(T192="",NOT(ISNUMBER(U192)))),AND(P192&lt;&gt;"",O192=""),AND(OR(P192="Accepted",P192="Declined"),Q192=""),AND(R192&lt;&gt;"",P192&lt;&gt;"Accepted"),AND(ISNUMBER(F192),F192&lt;0),AND(ISNUMBER(M192),M192&lt;0),AND(ISNUMBER(U192),U192&lt;0),AND(D192&lt;&gt;"",NOT(ISNUMBER(D192))),AND(E192&lt;&gt;"",NOT(ISNUMBER(E192))),AND(G192&lt;&gt;"",NOT(ISNUMBER(G192))),AND(H192&lt;&gt;"",NOT(ISNUMBER(H192))),AND(I192&lt;&gt;"",NOT(ISNUMBER(I192))),AND(J192&lt;&gt;"",NOT(ISNUMBER(J192))),AND(L192&lt;&gt;"",NOT(ISNUMBER(L192))),AND(N192&lt;&gt;"",NOT(ISNUMBER(N192))),AND(O192&lt;&gt;"",NOT(ISNUMBER(O192))),AND(Q192&lt;&gt;"",NOT(ISNUMBER(Q192))),AND(R192&lt;&gt;"",NOT(ISNUMBER(R192))),AND(S192&lt;&gt;"",NOT(ISNUMBER(S192))),AND(ISNUMBER(E192),ISNUMBER(D192),E192&lt;D192),AND(ISNUMBER(G192),ISNUMBER(E192),G192&lt;E192),AND(ISNUMBER(H192),ISNUMBER(G192),H192&lt;G192),AND(ISNUMBER(I192),ISNUMBER(G192),I192&lt;G192),AND(ISNUMBER(J192),ISNUMBER(I192),J192&lt;I192),AND(ISNUMBER(L192),ISNUMBER(J192),L192&lt;J192),AND(ISNUMBER(Q192),ISNUMBER(O192),Q192&lt;O192),AND(ISNUMBER(R192),ISNUMBER(Q192),R192&lt;Q192)),1,0))</x:f>
      </x:c>
      <x:c r="AF192" s="14" t="str">
        <x:f>IF(A192="","",IF(AND(ISNUMBER(S192),S192&lt;='Metrics'!$C$9,T192&lt;&gt;""),1,0))</x:f>
      </x:c>
    </x:row>
    <x:row r="193" ht="24" customHeight="1">
      <x:c r="A193" s="10"/>
      <x:c r="B193" s="10"/>
      <x:c r="C193" s="10"/>
      <x:c r="D193" s="12"/>
      <x:c r="E193" s="12"/>
      <x:c r="F193" s="13"/>
      <x:c r="G193" s="12"/>
      <x:c r="H193" s="12"/>
      <x:c r="I193" s="12"/>
      <x:c r="J193" s="12"/>
      <x:c r="K193" s="13"/>
      <x:c r="L193" s="12"/>
      <x:c r="M193" s="13"/>
      <x:c r="N193" s="12"/>
      <x:c r="O193" s="12"/>
      <x:c r="P193" s="10"/>
      <x:c r="Q193" s="12"/>
      <x:c r="R193" s="12"/>
      <x:c r="S193" s="12"/>
      <x:c r="T193" s="10"/>
      <x:c r="U193" s="13"/>
      <x:c r="V193" s="14" t="str">
        <x:f>IF(A193="","",IF(AND('Metrics'!$C$6&lt;&gt;"",C193='Metrics'!$C$6,ISNUMBER(D193),ISNUMBER('Metrics'!$C$7),ISNUMBER('Metrics'!$C$8),D193&gt;='Metrics'!$C$7,D193&lt;='Metrics'!$C$8),1,0))</x:f>
      </x:c>
      <x:c r="W193" s="14" t="str">
        <x:f>IF(A193="","",IF(AND(V193=1,ISNUMBER(G193),G193&lt;='Metrics'!$C$9,ISNUMBER(H193),H193&lt;='Metrics'!$C$9),1,0))</x:f>
      </x:c>
      <x:c r="X193" s="14" t="str">
        <x:f>IF(A193="","",IF(COUNTIFS('Your interviews'!$B$8:$B$307,A193,'Your interviews'!$E$8:$E$307,"Completed",'Your interviews'!$D$8:$D$307,"&lt;="&amp;'Metrics'!$C$9)&gt;0,1,0))</x:f>
      </x:c>
      <x:c r="Y193" s="14" t="str">
        <x:f>IF(A193="","",IF(AND(AND('Metrics'!$C$6&lt;&gt;"",C193='Metrics'!$C$6,ISNUMBER('Metrics'!$C$9),ISNUMBER(D193),D193&lt;='Metrics'!$C$9,NOT(AND(ISNUMBER(S193),S193&lt;='Metrics'!$C$9,T193&lt;&gt;""))),OR(E193="",E193&gt;'Metrics'!$C$9)),1,0))</x:f>
      </x:c>
      <x:c r="Z193" s="14" t="str">
        <x:f>IF(A193="","",IF(AND(AND('Metrics'!$C$6&lt;&gt;"",C193='Metrics'!$C$6,ISNUMBER('Metrics'!$C$9),ISNUMBER(D193),D193&lt;='Metrics'!$C$9,NOT(AND(ISNUMBER(S193),S193&lt;='Metrics'!$C$9,T193&lt;&gt;""))),ISNUMBER(G193),G193&lt;='Metrics'!$C$9,OR(I193="",I193&gt;'Metrics'!$C$9)),1,0))</x:f>
      </x:c>
      <x:c r="AA193" s="14" t="str">
        <x:f>IF(A193="","",IF(AND(AND('Metrics'!$C$6&lt;&gt;"",C193='Metrics'!$C$6,ISNUMBER('Metrics'!$C$9),ISNUMBER(D193),D193&lt;='Metrics'!$C$9,NOT(AND(ISNUMBER(S193),S193&lt;='Metrics'!$C$9,T193&lt;&gt;""))),ISNUMBER(I193),I193&lt;='Metrics'!$C$9,OR(J193="",J193&gt;'Metrics'!$C$9)),1,0))</x:f>
      </x:c>
      <x:c r="AB193" s="14" t="str">
        <x:f>IF(A193="","",IF(AND(AND('Metrics'!$C$6&lt;&gt;"",C193='Metrics'!$C$6,ISNUMBER('Metrics'!$C$9),ISNUMBER(D193),D193&lt;='Metrics'!$C$9,NOT(AND(ISNUMBER(S193),S193&lt;='Metrics'!$C$9,T193&lt;&gt;""))),ISNUMBER(J193),J193&lt;='Metrics'!$C$9,OR(L193="",L193&gt;'Metrics'!$C$9)),1,0))</x:f>
      </x:c>
      <x:c r="AC193" s="14" t="str">
        <x:f>IF(Y193=1,MAX(0,'Metrics'!$C$9-D193),"")</x:f>
      </x:c>
      <x:c r="AD193" s="14" t="str">
        <x:f>IF(AB193=1,MAX(0,'Metrics'!$C$9-J193),"")</x:f>
      </x:c>
      <x:c r="AE193" s="14" t="str">
        <x:f>IF(A193="","",IF(OR(COUNTIF($A$8:$A$207,A193)&gt;1,B193="",C193="",NOT(ISNUMBER(D193)),AND(E193&lt;&gt;"",NOT(ISNUMBER(F193))),AND(G193&lt;&gt;"",OR(E193="",NOT(ISNUMBER(H193)))),AND(J193&lt;&gt;"",I193=""),AND(L193&lt;&gt;"",OR(J193="",NOT(ISNUMBER(M193)))),AND(S193&lt;&gt;"",OR(T193="",NOT(ISNUMBER(U193)))),AND(P193&lt;&gt;"",O193=""),AND(OR(P193="Accepted",P193="Declined"),Q193=""),AND(R193&lt;&gt;"",P193&lt;&gt;"Accepted"),AND(ISNUMBER(F193),F193&lt;0),AND(ISNUMBER(M193),M193&lt;0),AND(ISNUMBER(U193),U193&lt;0),AND(D193&lt;&gt;"",NOT(ISNUMBER(D193))),AND(E193&lt;&gt;"",NOT(ISNUMBER(E193))),AND(G193&lt;&gt;"",NOT(ISNUMBER(G193))),AND(H193&lt;&gt;"",NOT(ISNUMBER(H193))),AND(I193&lt;&gt;"",NOT(ISNUMBER(I193))),AND(J193&lt;&gt;"",NOT(ISNUMBER(J193))),AND(L193&lt;&gt;"",NOT(ISNUMBER(L193))),AND(N193&lt;&gt;"",NOT(ISNUMBER(N193))),AND(O193&lt;&gt;"",NOT(ISNUMBER(O193))),AND(Q193&lt;&gt;"",NOT(ISNUMBER(Q193))),AND(R193&lt;&gt;"",NOT(ISNUMBER(R193))),AND(S193&lt;&gt;"",NOT(ISNUMBER(S193))),AND(ISNUMBER(E193),ISNUMBER(D193),E193&lt;D193),AND(ISNUMBER(G193),ISNUMBER(E193),G193&lt;E193),AND(ISNUMBER(H193),ISNUMBER(G193),H193&lt;G193),AND(ISNUMBER(I193),ISNUMBER(G193),I193&lt;G193),AND(ISNUMBER(J193),ISNUMBER(I193),J193&lt;I193),AND(ISNUMBER(L193),ISNUMBER(J193),L193&lt;J193),AND(ISNUMBER(Q193),ISNUMBER(O193),Q193&lt;O193),AND(ISNUMBER(R193),ISNUMBER(Q193),R193&lt;Q193)),1,0))</x:f>
      </x:c>
      <x:c r="AF193" s="14" t="str">
        <x:f>IF(A193="","",IF(AND(ISNUMBER(S193),S193&lt;='Metrics'!$C$9,T193&lt;&gt;""),1,0))</x:f>
      </x:c>
    </x:row>
    <x:row r="194" ht="24" customHeight="1">
      <x:c r="A194" s="10"/>
      <x:c r="B194" s="10"/>
      <x:c r="C194" s="10"/>
      <x:c r="D194" s="12"/>
      <x:c r="E194" s="12"/>
      <x:c r="F194" s="13"/>
      <x:c r="G194" s="12"/>
      <x:c r="H194" s="12"/>
      <x:c r="I194" s="12"/>
      <x:c r="J194" s="12"/>
      <x:c r="K194" s="13"/>
      <x:c r="L194" s="12"/>
      <x:c r="M194" s="13"/>
      <x:c r="N194" s="12"/>
      <x:c r="O194" s="12"/>
      <x:c r="P194" s="10"/>
      <x:c r="Q194" s="12"/>
      <x:c r="R194" s="12"/>
      <x:c r="S194" s="12"/>
      <x:c r="T194" s="10"/>
      <x:c r="U194" s="13"/>
      <x:c r="V194" s="14" t="str">
        <x:f>IF(A194="","",IF(AND('Metrics'!$C$6&lt;&gt;"",C194='Metrics'!$C$6,ISNUMBER(D194),ISNUMBER('Metrics'!$C$7),ISNUMBER('Metrics'!$C$8),D194&gt;='Metrics'!$C$7,D194&lt;='Metrics'!$C$8),1,0))</x:f>
      </x:c>
      <x:c r="W194" s="14" t="str">
        <x:f>IF(A194="","",IF(AND(V194=1,ISNUMBER(G194),G194&lt;='Metrics'!$C$9,ISNUMBER(H194),H194&lt;='Metrics'!$C$9),1,0))</x:f>
      </x:c>
      <x:c r="X194" s="14" t="str">
        <x:f>IF(A194="","",IF(COUNTIFS('Your interviews'!$B$8:$B$307,A194,'Your interviews'!$E$8:$E$307,"Completed",'Your interviews'!$D$8:$D$307,"&lt;="&amp;'Metrics'!$C$9)&gt;0,1,0))</x:f>
      </x:c>
      <x:c r="Y194" s="14" t="str">
        <x:f>IF(A194="","",IF(AND(AND('Metrics'!$C$6&lt;&gt;"",C194='Metrics'!$C$6,ISNUMBER('Metrics'!$C$9),ISNUMBER(D194),D194&lt;='Metrics'!$C$9,NOT(AND(ISNUMBER(S194),S194&lt;='Metrics'!$C$9,T194&lt;&gt;""))),OR(E194="",E194&gt;'Metrics'!$C$9)),1,0))</x:f>
      </x:c>
      <x:c r="Z194" s="14" t="str">
        <x:f>IF(A194="","",IF(AND(AND('Metrics'!$C$6&lt;&gt;"",C194='Metrics'!$C$6,ISNUMBER('Metrics'!$C$9),ISNUMBER(D194),D194&lt;='Metrics'!$C$9,NOT(AND(ISNUMBER(S194),S194&lt;='Metrics'!$C$9,T194&lt;&gt;""))),ISNUMBER(G194),G194&lt;='Metrics'!$C$9,OR(I194="",I194&gt;'Metrics'!$C$9)),1,0))</x:f>
      </x:c>
      <x:c r="AA194" s="14" t="str">
        <x:f>IF(A194="","",IF(AND(AND('Metrics'!$C$6&lt;&gt;"",C194='Metrics'!$C$6,ISNUMBER('Metrics'!$C$9),ISNUMBER(D194),D194&lt;='Metrics'!$C$9,NOT(AND(ISNUMBER(S194),S194&lt;='Metrics'!$C$9,T194&lt;&gt;""))),ISNUMBER(I194),I194&lt;='Metrics'!$C$9,OR(J194="",J194&gt;'Metrics'!$C$9)),1,0))</x:f>
      </x:c>
      <x:c r="AB194" s="14" t="str">
        <x:f>IF(A194="","",IF(AND(AND('Metrics'!$C$6&lt;&gt;"",C194='Metrics'!$C$6,ISNUMBER('Metrics'!$C$9),ISNUMBER(D194),D194&lt;='Metrics'!$C$9,NOT(AND(ISNUMBER(S194),S194&lt;='Metrics'!$C$9,T194&lt;&gt;""))),ISNUMBER(J194),J194&lt;='Metrics'!$C$9,OR(L194="",L194&gt;'Metrics'!$C$9)),1,0))</x:f>
      </x:c>
      <x:c r="AC194" s="14" t="str">
        <x:f>IF(Y194=1,MAX(0,'Metrics'!$C$9-D194),"")</x:f>
      </x:c>
      <x:c r="AD194" s="14" t="str">
        <x:f>IF(AB194=1,MAX(0,'Metrics'!$C$9-J194),"")</x:f>
      </x:c>
      <x:c r="AE194" s="14" t="str">
        <x:f>IF(A194="","",IF(OR(COUNTIF($A$8:$A$207,A194)&gt;1,B194="",C194="",NOT(ISNUMBER(D194)),AND(E194&lt;&gt;"",NOT(ISNUMBER(F194))),AND(G194&lt;&gt;"",OR(E194="",NOT(ISNUMBER(H194)))),AND(J194&lt;&gt;"",I194=""),AND(L194&lt;&gt;"",OR(J194="",NOT(ISNUMBER(M194)))),AND(S194&lt;&gt;"",OR(T194="",NOT(ISNUMBER(U194)))),AND(P194&lt;&gt;"",O194=""),AND(OR(P194="Accepted",P194="Declined"),Q194=""),AND(R194&lt;&gt;"",P194&lt;&gt;"Accepted"),AND(ISNUMBER(F194),F194&lt;0),AND(ISNUMBER(M194),M194&lt;0),AND(ISNUMBER(U194),U194&lt;0),AND(D194&lt;&gt;"",NOT(ISNUMBER(D194))),AND(E194&lt;&gt;"",NOT(ISNUMBER(E194))),AND(G194&lt;&gt;"",NOT(ISNUMBER(G194))),AND(H194&lt;&gt;"",NOT(ISNUMBER(H194))),AND(I194&lt;&gt;"",NOT(ISNUMBER(I194))),AND(J194&lt;&gt;"",NOT(ISNUMBER(J194))),AND(L194&lt;&gt;"",NOT(ISNUMBER(L194))),AND(N194&lt;&gt;"",NOT(ISNUMBER(N194))),AND(O194&lt;&gt;"",NOT(ISNUMBER(O194))),AND(Q194&lt;&gt;"",NOT(ISNUMBER(Q194))),AND(R194&lt;&gt;"",NOT(ISNUMBER(R194))),AND(S194&lt;&gt;"",NOT(ISNUMBER(S194))),AND(ISNUMBER(E194),ISNUMBER(D194),E194&lt;D194),AND(ISNUMBER(G194),ISNUMBER(E194),G194&lt;E194),AND(ISNUMBER(H194),ISNUMBER(G194),H194&lt;G194),AND(ISNUMBER(I194),ISNUMBER(G194),I194&lt;G194),AND(ISNUMBER(J194),ISNUMBER(I194),J194&lt;I194),AND(ISNUMBER(L194),ISNUMBER(J194),L194&lt;J194),AND(ISNUMBER(Q194),ISNUMBER(O194),Q194&lt;O194),AND(ISNUMBER(R194),ISNUMBER(Q194),R194&lt;Q194)),1,0))</x:f>
      </x:c>
      <x:c r="AF194" s="14" t="str">
        <x:f>IF(A194="","",IF(AND(ISNUMBER(S194),S194&lt;='Metrics'!$C$9,T194&lt;&gt;""),1,0))</x:f>
      </x:c>
    </x:row>
    <x:row r="195" ht="24" customHeight="1">
      <x:c r="A195" s="10"/>
      <x:c r="B195" s="10"/>
      <x:c r="C195" s="10"/>
      <x:c r="D195" s="12"/>
      <x:c r="E195" s="12"/>
      <x:c r="F195" s="13"/>
      <x:c r="G195" s="12"/>
      <x:c r="H195" s="12"/>
      <x:c r="I195" s="12"/>
      <x:c r="J195" s="12"/>
      <x:c r="K195" s="13"/>
      <x:c r="L195" s="12"/>
      <x:c r="M195" s="13"/>
      <x:c r="N195" s="12"/>
      <x:c r="O195" s="12"/>
      <x:c r="P195" s="10"/>
      <x:c r="Q195" s="12"/>
      <x:c r="R195" s="12"/>
      <x:c r="S195" s="12"/>
      <x:c r="T195" s="10"/>
      <x:c r="U195" s="13"/>
      <x:c r="V195" s="14" t="str">
        <x:f>IF(A195="","",IF(AND('Metrics'!$C$6&lt;&gt;"",C195='Metrics'!$C$6,ISNUMBER(D195),ISNUMBER('Metrics'!$C$7),ISNUMBER('Metrics'!$C$8),D195&gt;='Metrics'!$C$7,D195&lt;='Metrics'!$C$8),1,0))</x:f>
      </x:c>
      <x:c r="W195" s="14" t="str">
        <x:f>IF(A195="","",IF(AND(V195=1,ISNUMBER(G195),G195&lt;='Metrics'!$C$9,ISNUMBER(H195),H195&lt;='Metrics'!$C$9),1,0))</x:f>
      </x:c>
      <x:c r="X195" s="14" t="str">
        <x:f>IF(A195="","",IF(COUNTIFS('Your interviews'!$B$8:$B$307,A195,'Your interviews'!$E$8:$E$307,"Completed",'Your interviews'!$D$8:$D$307,"&lt;="&amp;'Metrics'!$C$9)&gt;0,1,0))</x:f>
      </x:c>
      <x:c r="Y195" s="14" t="str">
        <x:f>IF(A195="","",IF(AND(AND('Metrics'!$C$6&lt;&gt;"",C195='Metrics'!$C$6,ISNUMBER('Metrics'!$C$9),ISNUMBER(D195),D195&lt;='Metrics'!$C$9,NOT(AND(ISNUMBER(S195),S195&lt;='Metrics'!$C$9,T195&lt;&gt;""))),OR(E195="",E195&gt;'Metrics'!$C$9)),1,0))</x:f>
      </x:c>
      <x:c r="Z195" s="14" t="str">
        <x:f>IF(A195="","",IF(AND(AND('Metrics'!$C$6&lt;&gt;"",C195='Metrics'!$C$6,ISNUMBER('Metrics'!$C$9),ISNUMBER(D195),D195&lt;='Metrics'!$C$9,NOT(AND(ISNUMBER(S195),S195&lt;='Metrics'!$C$9,T195&lt;&gt;""))),ISNUMBER(G195),G195&lt;='Metrics'!$C$9,OR(I195="",I195&gt;'Metrics'!$C$9)),1,0))</x:f>
      </x:c>
      <x:c r="AA195" s="14" t="str">
        <x:f>IF(A195="","",IF(AND(AND('Metrics'!$C$6&lt;&gt;"",C195='Metrics'!$C$6,ISNUMBER('Metrics'!$C$9),ISNUMBER(D195),D195&lt;='Metrics'!$C$9,NOT(AND(ISNUMBER(S195),S195&lt;='Metrics'!$C$9,T195&lt;&gt;""))),ISNUMBER(I195),I195&lt;='Metrics'!$C$9,OR(J195="",J195&gt;'Metrics'!$C$9)),1,0))</x:f>
      </x:c>
      <x:c r="AB195" s="14" t="str">
        <x:f>IF(A195="","",IF(AND(AND('Metrics'!$C$6&lt;&gt;"",C195='Metrics'!$C$6,ISNUMBER('Metrics'!$C$9),ISNUMBER(D195),D195&lt;='Metrics'!$C$9,NOT(AND(ISNUMBER(S195),S195&lt;='Metrics'!$C$9,T195&lt;&gt;""))),ISNUMBER(J195),J195&lt;='Metrics'!$C$9,OR(L195="",L195&gt;'Metrics'!$C$9)),1,0))</x:f>
      </x:c>
      <x:c r="AC195" s="14" t="str">
        <x:f>IF(Y195=1,MAX(0,'Metrics'!$C$9-D195),"")</x:f>
      </x:c>
      <x:c r="AD195" s="14" t="str">
        <x:f>IF(AB195=1,MAX(0,'Metrics'!$C$9-J195),"")</x:f>
      </x:c>
      <x:c r="AE195" s="14" t="str">
        <x:f>IF(A195="","",IF(OR(COUNTIF($A$8:$A$207,A195)&gt;1,B195="",C195="",NOT(ISNUMBER(D195)),AND(E195&lt;&gt;"",NOT(ISNUMBER(F195))),AND(G195&lt;&gt;"",OR(E195="",NOT(ISNUMBER(H195)))),AND(J195&lt;&gt;"",I195=""),AND(L195&lt;&gt;"",OR(J195="",NOT(ISNUMBER(M195)))),AND(S195&lt;&gt;"",OR(T195="",NOT(ISNUMBER(U195)))),AND(P195&lt;&gt;"",O195=""),AND(OR(P195="Accepted",P195="Declined"),Q195=""),AND(R195&lt;&gt;"",P195&lt;&gt;"Accepted"),AND(ISNUMBER(F195),F195&lt;0),AND(ISNUMBER(M195),M195&lt;0),AND(ISNUMBER(U195),U195&lt;0),AND(D195&lt;&gt;"",NOT(ISNUMBER(D195))),AND(E195&lt;&gt;"",NOT(ISNUMBER(E195))),AND(G195&lt;&gt;"",NOT(ISNUMBER(G195))),AND(H195&lt;&gt;"",NOT(ISNUMBER(H195))),AND(I195&lt;&gt;"",NOT(ISNUMBER(I195))),AND(J195&lt;&gt;"",NOT(ISNUMBER(J195))),AND(L195&lt;&gt;"",NOT(ISNUMBER(L195))),AND(N195&lt;&gt;"",NOT(ISNUMBER(N195))),AND(O195&lt;&gt;"",NOT(ISNUMBER(O195))),AND(Q195&lt;&gt;"",NOT(ISNUMBER(Q195))),AND(R195&lt;&gt;"",NOT(ISNUMBER(R195))),AND(S195&lt;&gt;"",NOT(ISNUMBER(S195))),AND(ISNUMBER(E195),ISNUMBER(D195),E195&lt;D195),AND(ISNUMBER(G195),ISNUMBER(E195),G195&lt;E195),AND(ISNUMBER(H195),ISNUMBER(G195),H195&lt;G195),AND(ISNUMBER(I195),ISNUMBER(G195),I195&lt;G195),AND(ISNUMBER(J195),ISNUMBER(I195),J195&lt;I195),AND(ISNUMBER(L195),ISNUMBER(J195),L195&lt;J195),AND(ISNUMBER(Q195),ISNUMBER(O195),Q195&lt;O195),AND(ISNUMBER(R195),ISNUMBER(Q195),R195&lt;Q195)),1,0))</x:f>
      </x:c>
      <x:c r="AF195" s="14" t="str">
        <x:f>IF(A195="","",IF(AND(ISNUMBER(S195),S195&lt;='Metrics'!$C$9,T195&lt;&gt;""),1,0))</x:f>
      </x:c>
    </x:row>
    <x:row r="196" ht="24" customHeight="1">
      <x:c r="A196" s="10"/>
      <x:c r="B196" s="10"/>
      <x:c r="C196" s="10"/>
      <x:c r="D196" s="12"/>
      <x:c r="E196" s="12"/>
      <x:c r="F196" s="13"/>
      <x:c r="G196" s="12"/>
      <x:c r="H196" s="12"/>
      <x:c r="I196" s="12"/>
      <x:c r="J196" s="12"/>
      <x:c r="K196" s="13"/>
      <x:c r="L196" s="12"/>
      <x:c r="M196" s="13"/>
      <x:c r="N196" s="12"/>
      <x:c r="O196" s="12"/>
      <x:c r="P196" s="10"/>
      <x:c r="Q196" s="12"/>
      <x:c r="R196" s="12"/>
      <x:c r="S196" s="12"/>
      <x:c r="T196" s="10"/>
      <x:c r="U196" s="13"/>
      <x:c r="V196" s="14" t="str">
        <x:f>IF(A196="","",IF(AND('Metrics'!$C$6&lt;&gt;"",C196='Metrics'!$C$6,ISNUMBER(D196),ISNUMBER('Metrics'!$C$7),ISNUMBER('Metrics'!$C$8),D196&gt;='Metrics'!$C$7,D196&lt;='Metrics'!$C$8),1,0))</x:f>
      </x:c>
      <x:c r="W196" s="14" t="str">
        <x:f>IF(A196="","",IF(AND(V196=1,ISNUMBER(G196),G196&lt;='Metrics'!$C$9,ISNUMBER(H196),H196&lt;='Metrics'!$C$9),1,0))</x:f>
      </x:c>
      <x:c r="X196" s="14" t="str">
        <x:f>IF(A196="","",IF(COUNTIFS('Your interviews'!$B$8:$B$307,A196,'Your interviews'!$E$8:$E$307,"Completed",'Your interviews'!$D$8:$D$307,"&lt;="&amp;'Metrics'!$C$9)&gt;0,1,0))</x:f>
      </x:c>
      <x:c r="Y196" s="14" t="str">
        <x:f>IF(A196="","",IF(AND(AND('Metrics'!$C$6&lt;&gt;"",C196='Metrics'!$C$6,ISNUMBER('Metrics'!$C$9),ISNUMBER(D196),D196&lt;='Metrics'!$C$9,NOT(AND(ISNUMBER(S196),S196&lt;='Metrics'!$C$9,T196&lt;&gt;""))),OR(E196="",E196&gt;'Metrics'!$C$9)),1,0))</x:f>
      </x:c>
      <x:c r="Z196" s="14" t="str">
        <x:f>IF(A196="","",IF(AND(AND('Metrics'!$C$6&lt;&gt;"",C196='Metrics'!$C$6,ISNUMBER('Metrics'!$C$9),ISNUMBER(D196),D196&lt;='Metrics'!$C$9,NOT(AND(ISNUMBER(S196),S196&lt;='Metrics'!$C$9,T196&lt;&gt;""))),ISNUMBER(G196),G196&lt;='Metrics'!$C$9,OR(I196="",I196&gt;'Metrics'!$C$9)),1,0))</x:f>
      </x:c>
      <x:c r="AA196" s="14" t="str">
        <x:f>IF(A196="","",IF(AND(AND('Metrics'!$C$6&lt;&gt;"",C196='Metrics'!$C$6,ISNUMBER('Metrics'!$C$9),ISNUMBER(D196),D196&lt;='Metrics'!$C$9,NOT(AND(ISNUMBER(S196),S196&lt;='Metrics'!$C$9,T196&lt;&gt;""))),ISNUMBER(I196),I196&lt;='Metrics'!$C$9,OR(J196="",J196&gt;'Metrics'!$C$9)),1,0))</x:f>
      </x:c>
      <x:c r="AB196" s="14" t="str">
        <x:f>IF(A196="","",IF(AND(AND('Metrics'!$C$6&lt;&gt;"",C196='Metrics'!$C$6,ISNUMBER('Metrics'!$C$9),ISNUMBER(D196),D196&lt;='Metrics'!$C$9,NOT(AND(ISNUMBER(S196),S196&lt;='Metrics'!$C$9,T196&lt;&gt;""))),ISNUMBER(J196),J196&lt;='Metrics'!$C$9,OR(L196="",L196&gt;'Metrics'!$C$9)),1,0))</x:f>
      </x:c>
      <x:c r="AC196" s="14" t="str">
        <x:f>IF(Y196=1,MAX(0,'Metrics'!$C$9-D196),"")</x:f>
      </x:c>
      <x:c r="AD196" s="14" t="str">
        <x:f>IF(AB196=1,MAX(0,'Metrics'!$C$9-J196),"")</x:f>
      </x:c>
      <x:c r="AE196" s="14" t="str">
        <x:f>IF(A196="","",IF(OR(COUNTIF($A$8:$A$207,A196)&gt;1,B196="",C196="",NOT(ISNUMBER(D196)),AND(E196&lt;&gt;"",NOT(ISNUMBER(F196))),AND(G196&lt;&gt;"",OR(E196="",NOT(ISNUMBER(H196)))),AND(J196&lt;&gt;"",I196=""),AND(L196&lt;&gt;"",OR(J196="",NOT(ISNUMBER(M196)))),AND(S196&lt;&gt;"",OR(T196="",NOT(ISNUMBER(U196)))),AND(P196&lt;&gt;"",O196=""),AND(OR(P196="Accepted",P196="Declined"),Q196=""),AND(R196&lt;&gt;"",P196&lt;&gt;"Accepted"),AND(ISNUMBER(F196),F196&lt;0),AND(ISNUMBER(M196),M196&lt;0),AND(ISNUMBER(U196),U196&lt;0),AND(D196&lt;&gt;"",NOT(ISNUMBER(D196))),AND(E196&lt;&gt;"",NOT(ISNUMBER(E196))),AND(G196&lt;&gt;"",NOT(ISNUMBER(G196))),AND(H196&lt;&gt;"",NOT(ISNUMBER(H196))),AND(I196&lt;&gt;"",NOT(ISNUMBER(I196))),AND(J196&lt;&gt;"",NOT(ISNUMBER(J196))),AND(L196&lt;&gt;"",NOT(ISNUMBER(L196))),AND(N196&lt;&gt;"",NOT(ISNUMBER(N196))),AND(O196&lt;&gt;"",NOT(ISNUMBER(O196))),AND(Q196&lt;&gt;"",NOT(ISNUMBER(Q196))),AND(R196&lt;&gt;"",NOT(ISNUMBER(R196))),AND(S196&lt;&gt;"",NOT(ISNUMBER(S196))),AND(ISNUMBER(E196),ISNUMBER(D196),E196&lt;D196),AND(ISNUMBER(G196),ISNUMBER(E196),G196&lt;E196),AND(ISNUMBER(H196),ISNUMBER(G196),H196&lt;G196),AND(ISNUMBER(I196),ISNUMBER(G196),I196&lt;G196),AND(ISNUMBER(J196),ISNUMBER(I196),J196&lt;I196),AND(ISNUMBER(L196),ISNUMBER(J196),L196&lt;J196),AND(ISNUMBER(Q196),ISNUMBER(O196),Q196&lt;O196),AND(ISNUMBER(R196),ISNUMBER(Q196),R196&lt;Q196)),1,0))</x:f>
      </x:c>
      <x:c r="AF196" s="14" t="str">
        <x:f>IF(A196="","",IF(AND(ISNUMBER(S196),S196&lt;='Metrics'!$C$9,T196&lt;&gt;""),1,0))</x:f>
      </x:c>
    </x:row>
    <x:row r="197" ht="24" customHeight="1">
      <x:c r="A197" s="10"/>
      <x:c r="B197" s="10"/>
      <x:c r="C197" s="10"/>
      <x:c r="D197" s="12"/>
      <x:c r="E197" s="12"/>
      <x:c r="F197" s="13"/>
      <x:c r="G197" s="12"/>
      <x:c r="H197" s="12"/>
      <x:c r="I197" s="12"/>
      <x:c r="J197" s="12"/>
      <x:c r="K197" s="13"/>
      <x:c r="L197" s="12"/>
      <x:c r="M197" s="13"/>
      <x:c r="N197" s="12"/>
      <x:c r="O197" s="12"/>
      <x:c r="P197" s="10"/>
      <x:c r="Q197" s="12"/>
      <x:c r="R197" s="12"/>
      <x:c r="S197" s="12"/>
      <x:c r="T197" s="10"/>
      <x:c r="U197" s="13"/>
      <x:c r="V197" s="14" t="str">
        <x:f>IF(A197="","",IF(AND('Metrics'!$C$6&lt;&gt;"",C197='Metrics'!$C$6,ISNUMBER(D197),ISNUMBER('Metrics'!$C$7),ISNUMBER('Metrics'!$C$8),D197&gt;='Metrics'!$C$7,D197&lt;='Metrics'!$C$8),1,0))</x:f>
      </x:c>
      <x:c r="W197" s="14" t="str">
        <x:f>IF(A197="","",IF(AND(V197=1,ISNUMBER(G197),G197&lt;='Metrics'!$C$9,ISNUMBER(H197),H197&lt;='Metrics'!$C$9),1,0))</x:f>
      </x:c>
      <x:c r="X197" s="14" t="str">
        <x:f>IF(A197="","",IF(COUNTIFS('Your interviews'!$B$8:$B$307,A197,'Your interviews'!$E$8:$E$307,"Completed",'Your interviews'!$D$8:$D$307,"&lt;="&amp;'Metrics'!$C$9)&gt;0,1,0))</x:f>
      </x:c>
      <x:c r="Y197" s="14" t="str">
        <x:f>IF(A197="","",IF(AND(AND('Metrics'!$C$6&lt;&gt;"",C197='Metrics'!$C$6,ISNUMBER('Metrics'!$C$9),ISNUMBER(D197),D197&lt;='Metrics'!$C$9,NOT(AND(ISNUMBER(S197),S197&lt;='Metrics'!$C$9,T197&lt;&gt;""))),OR(E197="",E197&gt;'Metrics'!$C$9)),1,0))</x:f>
      </x:c>
      <x:c r="Z197" s="14" t="str">
        <x:f>IF(A197="","",IF(AND(AND('Metrics'!$C$6&lt;&gt;"",C197='Metrics'!$C$6,ISNUMBER('Metrics'!$C$9),ISNUMBER(D197),D197&lt;='Metrics'!$C$9,NOT(AND(ISNUMBER(S197),S197&lt;='Metrics'!$C$9,T197&lt;&gt;""))),ISNUMBER(G197),G197&lt;='Metrics'!$C$9,OR(I197="",I197&gt;'Metrics'!$C$9)),1,0))</x:f>
      </x:c>
      <x:c r="AA197" s="14" t="str">
        <x:f>IF(A197="","",IF(AND(AND('Metrics'!$C$6&lt;&gt;"",C197='Metrics'!$C$6,ISNUMBER('Metrics'!$C$9),ISNUMBER(D197),D197&lt;='Metrics'!$C$9,NOT(AND(ISNUMBER(S197),S197&lt;='Metrics'!$C$9,T197&lt;&gt;""))),ISNUMBER(I197),I197&lt;='Metrics'!$C$9,OR(J197="",J197&gt;'Metrics'!$C$9)),1,0))</x:f>
      </x:c>
      <x:c r="AB197" s="14" t="str">
        <x:f>IF(A197="","",IF(AND(AND('Metrics'!$C$6&lt;&gt;"",C197='Metrics'!$C$6,ISNUMBER('Metrics'!$C$9),ISNUMBER(D197),D197&lt;='Metrics'!$C$9,NOT(AND(ISNUMBER(S197),S197&lt;='Metrics'!$C$9,T197&lt;&gt;""))),ISNUMBER(J197),J197&lt;='Metrics'!$C$9,OR(L197="",L197&gt;'Metrics'!$C$9)),1,0))</x:f>
      </x:c>
      <x:c r="AC197" s="14" t="str">
        <x:f>IF(Y197=1,MAX(0,'Metrics'!$C$9-D197),"")</x:f>
      </x:c>
      <x:c r="AD197" s="14" t="str">
        <x:f>IF(AB197=1,MAX(0,'Metrics'!$C$9-J197),"")</x:f>
      </x:c>
      <x:c r="AE197" s="14" t="str">
        <x:f>IF(A197="","",IF(OR(COUNTIF($A$8:$A$207,A197)&gt;1,B197="",C197="",NOT(ISNUMBER(D197)),AND(E197&lt;&gt;"",NOT(ISNUMBER(F197))),AND(G197&lt;&gt;"",OR(E197="",NOT(ISNUMBER(H197)))),AND(J197&lt;&gt;"",I197=""),AND(L197&lt;&gt;"",OR(J197="",NOT(ISNUMBER(M197)))),AND(S197&lt;&gt;"",OR(T197="",NOT(ISNUMBER(U197)))),AND(P197&lt;&gt;"",O197=""),AND(OR(P197="Accepted",P197="Declined"),Q197=""),AND(R197&lt;&gt;"",P197&lt;&gt;"Accepted"),AND(ISNUMBER(F197),F197&lt;0),AND(ISNUMBER(M197),M197&lt;0),AND(ISNUMBER(U197),U197&lt;0),AND(D197&lt;&gt;"",NOT(ISNUMBER(D197))),AND(E197&lt;&gt;"",NOT(ISNUMBER(E197))),AND(G197&lt;&gt;"",NOT(ISNUMBER(G197))),AND(H197&lt;&gt;"",NOT(ISNUMBER(H197))),AND(I197&lt;&gt;"",NOT(ISNUMBER(I197))),AND(J197&lt;&gt;"",NOT(ISNUMBER(J197))),AND(L197&lt;&gt;"",NOT(ISNUMBER(L197))),AND(N197&lt;&gt;"",NOT(ISNUMBER(N197))),AND(O197&lt;&gt;"",NOT(ISNUMBER(O197))),AND(Q197&lt;&gt;"",NOT(ISNUMBER(Q197))),AND(R197&lt;&gt;"",NOT(ISNUMBER(R197))),AND(S197&lt;&gt;"",NOT(ISNUMBER(S197))),AND(ISNUMBER(E197),ISNUMBER(D197),E197&lt;D197),AND(ISNUMBER(G197),ISNUMBER(E197),G197&lt;E197),AND(ISNUMBER(H197),ISNUMBER(G197),H197&lt;G197),AND(ISNUMBER(I197),ISNUMBER(G197),I197&lt;G197),AND(ISNUMBER(J197),ISNUMBER(I197),J197&lt;I197),AND(ISNUMBER(L197),ISNUMBER(J197),L197&lt;J197),AND(ISNUMBER(Q197),ISNUMBER(O197),Q197&lt;O197),AND(ISNUMBER(R197),ISNUMBER(Q197),R197&lt;Q197)),1,0))</x:f>
      </x:c>
      <x:c r="AF197" s="14" t="str">
        <x:f>IF(A197="","",IF(AND(ISNUMBER(S197),S197&lt;='Metrics'!$C$9,T197&lt;&gt;""),1,0))</x:f>
      </x:c>
    </x:row>
    <x:row r="198" ht="24" customHeight="1">
      <x:c r="A198" s="10"/>
      <x:c r="B198" s="10"/>
      <x:c r="C198" s="10"/>
      <x:c r="D198" s="12"/>
      <x:c r="E198" s="12"/>
      <x:c r="F198" s="13"/>
      <x:c r="G198" s="12"/>
      <x:c r="H198" s="12"/>
      <x:c r="I198" s="12"/>
      <x:c r="J198" s="12"/>
      <x:c r="K198" s="13"/>
      <x:c r="L198" s="12"/>
      <x:c r="M198" s="13"/>
      <x:c r="N198" s="12"/>
      <x:c r="O198" s="12"/>
      <x:c r="P198" s="10"/>
      <x:c r="Q198" s="12"/>
      <x:c r="R198" s="12"/>
      <x:c r="S198" s="12"/>
      <x:c r="T198" s="10"/>
      <x:c r="U198" s="13"/>
      <x:c r="V198" s="14" t="str">
        <x:f>IF(A198="","",IF(AND('Metrics'!$C$6&lt;&gt;"",C198='Metrics'!$C$6,ISNUMBER(D198),ISNUMBER('Metrics'!$C$7),ISNUMBER('Metrics'!$C$8),D198&gt;='Metrics'!$C$7,D198&lt;='Metrics'!$C$8),1,0))</x:f>
      </x:c>
      <x:c r="W198" s="14" t="str">
        <x:f>IF(A198="","",IF(AND(V198=1,ISNUMBER(G198),G198&lt;='Metrics'!$C$9,ISNUMBER(H198),H198&lt;='Metrics'!$C$9),1,0))</x:f>
      </x:c>
      <x:c r="X198" s="14" t="str">
        <x:f>IF(A198="","",IF(COUNTIFS('Your interviews'!$B$8:$B$307,A198,'Your interviews'!$E$8:$E$307,"Completed",'Your interviews'!$D$8:$D$307,"&lt;="&amp;'Metrics'!$C$9)&gt;0,1,0))</x:f>
      </x:c>
      <x:c r="Y198" s="14" t="str">
        <x:f>IF(A198="","",IF(AND(AND('Metrics'!$C$6&lt;&gt;"",C198='Metrics'!$C$6,ISNUMBER('Metrics'!$C$9),ISNUMBER(D198),D198&lt;='Metrics'!$C$9,NOT(AND(ISNUMBER(S198),S198&lt;='Metrics'!$C$9,T198&lt;&gt;""))),OR(E198="",E198&gt;'Metrics'!$C$9)),1,0))</x:f>
      </x:c>
      <x:c r="Z198" s="14" t="str">
        <x:f>IF(A198="","",IF(AND(AND('Metrics'!$C$6&lt;&gt;"",C198='Metrics'!$C$6,ISNUMBER('Metrics'!$C$9),ISNUMBER(D198),D198&lt;='Metrics'!$C$9,NOT(AND(ISNUMBER(S198),S198&lt;='Metrics'!$C$9,T198&lt;&gt;""))),ISNUMBER(G198),G198&lt;='Metrics'!$C$9,OR(I198="",I198&gt;'Metrics'!$C$9)),1,0))</x:f>
      </x:c>
      <x:c r="AA198" s="14" t="str">
        <x:f>IF(A198="","",IF(AND(AND('Metrics'!$C$6&lt;&gt;"",C198='Metrics'!$C$6,ISNUMBER('Metrics'!$C$9),ISNUMBER(D198),D198&lt;='Metrics'!$C$9,NOT(AND(ISNUMBER(S198),S198&lt;='Metrics'!$C$9,T198&lt;&gt;""))),ISNUMBER(I198),I198&lt;='Metrics'!$C$9,OR(J198="",J198&gt;'Metrics'!$C$9)),1,0))</x:f>
      </x:c>
      <x:c r="AB198" s="14" t="str">
        <x:f>IF(A198="","",IF(AND(AND('Metrics'!$C$6&lt;&gt;"",C198='Metrics'!$C$6,ISNUMBER('Metrics'!$C$9),ISNUMBER(D198),D198&lt;='Metrics'!$C$9,NOT(AND(ISNUMBER(S198),S198&lt;='Metrics'!$C$9,T198&lt;&gt;""))),ISNUMBER(J198),J198&lt;='Metrics'!$C$9,OR(L198="",L198&gt;'Metrics'!$C$9)),1,0))</x:f>
      </x:c>
      <x:c r="AC198" s="14" t="str">
        <x:f>IF(Y198=1,MAX(0,'Metrics'!$C$9-D198),"")</x:f>
      </x:c>
      <x:c r="AD198" s="14" t="str">
        <x:f>IF(AB198=1,MAX(0,'Metrics'!$C$9-J198),"")</x:f>
      </x:c>
      <x:c r="AE198" s="14" t="str">
        <x:f>IF(A198="","",IF(OR(COUNTIF($A$8:$A$207,A198)&gt;1,B198="",C198="",NOT(ISNUMBER(D198)),AND(E198&lt;&gt;"",NOT(ISNUMBER(F198))),AND(G198&lt;&gt;"",OR(E198="",NOT(ISNUMBER(H198)))),AND(J198&lt;&gt;"",I198=""),AND(L198&lt;&gt;"",OR(J198="",NOT(ISNUMBER(M198)))),AND(S198&lt;&gt;"",OR(T198="",NOT(ISNUMBER(U198)))),AND(P198&lt;&gt;"",O198=""),AND(OR(P198="Accepted",P198="Declined"),Q198=""),AND(R198&lt;&gt;"",P198&lt;&gt;"Accepted"),AND(ISNUMBER(F198),F198&lt;0),AND(ISNUMBER(M198),M198&lt;0),AND(ISNUMBER(U198),U198&lt;0),AND(D198&lt;&gt;"",NOT(ISNUMBER(D198))),AND(E198&lt;&gt;"",NOT(ISNUMBER(E198))),AND(G198&lt;&gt;"",NOT(ISNUMBER(G198))),AND(H198&lt;&gt;"",NOT(ISNUMBER(H198))),AND(I198&lt;&gt;"",NOT(ISNUMBER(I198))),AND(J198&lt;&gt;"",NOT(ISNUMBER(J198))),AND(L198&lt;&gt;"",NOT(ISNUMBER(L198))),AND(N198&lt;&gt;"",NOT(ISNUMBER(N198))),AND(O198&lt;&gt;"",NOT(ISNUMBER(O198))),AND(Q198&lt;&gt;"",NOT(ISNUMBER(Q198))),AND(R198&lt;&gt;"",NOT(ISNUMBER(R198))),AND(S198&lt;&gt;"",NOT(ISNUMBER(S198))),AND(ISNUMBER(E198),ISNUMBER(D198),E198&lt;D198),AND(ISNUMBER(G198),ISNUMBER(E198),G198&lt;E198),AND(ISNUMBER(H198),ISNUMBER(G198),H198&lt;G198),AND(ISNUMBER(I198),ISNUMBER(G198),I198&lt;G198),AND(ISNUMBER(J198),ISNUMBER(I198),J198&lt;I198),AND(ISNUMBER(L198),ISNUMBER(J198),L198&lt;J198),AND(ISNUMBER(Q198),ISNUMBER(O198),Q198&lt;O198),AND(ISNUMBER(R198),ISNUMBER(Q198),R198&lt;Q198)),1,0))</x:f>
      </x:c>
      <x:c r="AF198" s="14" t="str">
        <x:f>IF(A198="","",IF(AND(ISNUMBER(S198),S198&lt;='Metrics'!$C$9,T198&lt;&gt;""),1,0))</x:f>
      </x:c>
    </x:row>
    <x:row r="199" ht="24" customHeight="1">
      <x:c r="A199" s="10"/>
      <x:c r="B199" s="10"/>
      <x:c r="C199" s="10"/>
      <x:c r="D199" s="12"/>
      <x:c r="E199" s="12"/>
      <x:c r="F199" s="13"/>
      <x:c r="G199" s="12"/>
      <x:c r="H199" s="12"/>
      <x:c r="I199" s="12"/>
      <x:c r="J199" s="12"/>
      <x:c r="K199" s="13"/>
      <x:c r="L199" s="12"/>
      <x:c r="M199" s="13"/>
      <x:c r="N199" s="12"/>
      <x:c r="O199" s="12"/>
      <x:c r="P199" s="10"/>
      <x:c r="Q199" s="12"/>
      <x:c r="R199" s="12"/>
      <x:c r="S199" s="12"/>
      <x:c r="T199" s="10"/>
      <x:c r="U199" s="13"/>
      <x:c r="V199" s="14" t="str">
        <x:f>IF(A199="","",IF(AND('Metrics'!$C$6&lt;&gt;"",C199='Metrics'!$C$6,ISNUMBER(D199),ISNUMBER('Metrics'!$C$7),ISNUMBER('Metrics'!$C$8),D199&gt;='Metrics'!$C$7,D199&lt;='Metrics'!$C$8),1,0))</x:f>
      </x:c>
      <x:c r="W199" s="14" t="str">
        <x:f>IF(A199="","",IF(AND(V199=1,ISNUMBER(G199),G199&lt;='Metrics'!$C$9,ISNUMBER(H199),H199&lt;='Metrics'!$C$9),1,0))</x:f>
      </x:c>
      <x:c r="X199" s="14" t="str">
        <x:f>IF(A199="","",IF(COUNTIFS('Your interviews'!$B$8:$B$307,A199,'Your interviews'!$E$8:$E$307,"Completed",'Your interviews'!$D$8:$D$307,"&lt;="&amp;'Metrics'!$C$9)&gt;0,1,0))</x:f>
      </x:c>
      <x:c r="Y199" s="14" t="str">
        <x:f>IF(A199="","",IF(AND(AND('Metrics'!$C$6&lt;&gt;"",C199='Metrics'!$C$6,ISNUMBER('Metrics'!$C$9),ISNUMBER(D199),D199&lt;='Metrics'!$C$9,NOT(AND(ISNUMBER(S199),S199&lt;='Metrics'!$C$9,T199&lt;&gt;""))),OR(E199="",E199&gt;'Metrics'!$C$9)),1,0))</x:f>
      </x:c>
      <x:c r="Z199" s="14" t="str">
        <x:f>IF(A199="","",IF(AND(AND('Metrics'!$C$6&lt;&gt;"",C199='Metrics'!$C$6,ISNUMBER('Metrics'!$C$9),ISNUMBER(D199),D199&lt;='Metrics'!$C$9,NOT(AND(ISNUMBER(S199),S199&lt;='Metrics'!$C$9,T199&lt;&gt;""))),ISNUMBER(G199),G199&lt;='Metrics'!$C$9,OR(I199="",I199&gt;'Metrics'!$C$9)),1,0))</x:f>
      </x:c>
      <x:c r="AA199" s="14" t="str">
        <x:f>IF(A199="","",IF(AND(AND('Metrics'!$C$6&lt;&gt;"",C199='Metrics'!$C$6,ISNUMBER('Metrics'!$C$9),ISNUMBER(D199),D199&lt;='Metrics'!$C$9,NOT(AND(ISNUMBER(S199),S199&lt;='Metrics'!$C$9,T199&lt;&gt;""))),ISNUMBER(I199),I199&lt;='Metrics'!$C$9,OR(J199="",J199&gt;'Metrics'!$C$9)),1,0))</x:f>
      </x:c>
      <x:c r="AB199" s="14" t="str">
        <x:f>IF(A199="","",IF(AND(AND('Metrics'!$C$6&lt;&gt;"",C199='Metrics'!$C$6,ISNUMBER('Metrics'!$C$9),ISNUMBER(D199),D199&lt;='Metrics'!$C$9,NOT(AND(ISNUMBER(S199),S199&lt;='Metrics'!$C$9,T199&lt;&gt;""))),ISNUMBER(J199),J199&lt;='Metrics'!$C$9,OR(L199="",L199&gt;'Metrics'!$C$9)),1,0))</x:f>
      </x:c>
      <x:c r="AC199" s="14" t="str">
        <x:f>IF(Y199=1,MAX(0,'Metrics'!$C$9-D199),"")</x:f>
      </x:c>
      <x:c r="AD199" s="14" t="str">
        <x:f>IF(AB199=1,MAX(0,'Metrics'!$C$9-J199),"")</x:f>
      </x:c>
      <x:c r="AE199" s="14" t="str">
        <x:f>IF(A199="","",IF(OR(COUNTIF($A$8:$A$207,A199)&gt;1,B199="",C199="",NOT(ISNUMBER(D199)),AND(E199&lt;&gt;"",NOT(ISNUMBER(F199))),AND(G199&lt;&gt;"",OR(E199="",NOT(ISNUMBER(H199)))),AND(J199&lt;&gt;"",I199=""),AND(L199&lt;&gt;"",OR(J199="",NOT(ISNUMBER(M199)))),AND(S199&lt;&gt;"",OR(T199="",NOT(ISNUMBER(U199)))),AND(P199&lt;&gt;"",O199=""),AND(OR(P199="Accepted",P199="Declined"),Q199=""),AND(R199&lt;&gt;"",P199&lt;&gt;"Accepted"),AND(ISNUMBER(F199),F199&lt;0),AND(ISNUMBER(M199),M199&lt;0),AND(ISNUMBER(U199),U199&lt;0),AND(D199&lt;&gt;"",NOT(ISNUMBER(D199))),AND(E199&lt;&gt;"",NOT(ISNUMBER(E199))),AND(G199&lt;&gt;"",NOT(ISNUMBER(G199))),AND(H199&lt;&gt;"",NOT(ISNUMBER(H199))),AND(I199&lt;&gt;"",NOT(ISNUMBER(I199))),AND(J199&lt;&gt;"",NOT(ISNUMBER(J199))),AND(L199&lt;&gt;"",NOT(ISNUMBER(L199))),AND(N199&lt;&gt;"",NOT(ISNUMBER(N199))),AND(O199&lt;&gt;"",NOT(ISNUMBER(O199))),AND(Q199&lt;&gt;"",NOT(ISNUMBER(Q199))),AND(R199&lt;&gt;"",NOT(ISNUMBER(R199))),AND(S199&lt;&gt;"",NOT(ISNUMBER(S199))),AND(ISNUMBER(E199),ISNUMBER(D199),E199&lt;D199),AND(ISNUMBER(G199),ISNUMBER(E199),G199&lt;E199),AND(ISNUMBER(H199),ISNUMBER(G199),H199&lt;G199),AND(ISNUMBER(I199),ISNUMBER(G199),I199&lt;G199),AND(ISNUMBER(J199),ISNUMBER(I199),J199&lt;I199),AND(ISNUMBER(L199),ISNUMBER(J199),L199&lt;J199),AND(ISNUMBER(Q199),ISNUMBER(O199),Q199&lt;O199),AND(ISNUMBER(R199),ISNUMBER(Q199),R199&lt;Q199)),1,0))</x:f>
      </x:c>
      <x:c r="AF199" s="14" t="str">
        <x:f>IF(A199="","",IF(AND(ISNUMBER(S199),S199&lt;='Metrics'!$C$9,T199&lt;&gt;""),1,0))</x:f>
      </x:c>
    </x:row>
    <x:row r="200" ht="24" customHeight="1">
      <x:c r="A200" s="10"/>
      <x:c r="B200" s="10"/>
      <x:c r="C200" s="10"/>
      <x:c r="D200" s="12"/>
      <x:c r="E200" s="12"/>
      <x:c r="F200" s="13"/>
      <x:c r="G200" s="12"/>
      <x:c r="H200" s="12"/>
      <x:c r="I200" s="12"/>
      <x:c r="J200" s="12"/>
      <x:c r="K200" s="13"/>
      <x:c r="L200" s="12"/>
      <x:c r="M200" s="13"/>
      <x:c r="N200" s="12"/>
      <x:c r="O200" s="12"/>
      <x:c r="P200" s="10"/>
      <x:c r="Q200" s="12"/>
      <x:c r="R200" s="12"/>
      <x:c r="S200" s="12"/>
      <x:c r="T200" s="10"/>
      <x:c r="U200" s="13"/>
      <x:c r="V200" s="14" t="str">
        <x:f>IF(A200="","",IF(AND('Metrics'!$C$6&lt;&gt;"",C200='Metrics'!$C$6,ISNUMBER(D200),ISNUMBER('Metrics'!$C$7),ISNUMBER('Metrics'!$C$8),D200&gt;='Metrics'!$C$7,D200&lt;='Metrics'!$C$8),1,0))</x:f>
      </x:c>
      <x:c r="W200" s="14" t="str">
        <x:f>IF(A200="","",IF(AND(V200=1,ISNUMBER(G200),G200&lt;='Metrics'!$C$9,ISNUMBER(H200),H200&lt;='Metrics'!$C$9),1,0))</x:f>
      </x:c>
      <x:c r="X200" s="14" t="str">
        <x:f>IF(A200="","",IF(COUNTIFS('Your interviews'!$B$8:$B$307,A200,'Your interviews'!$E$8:$E$307,"Completed",'Your interviews'!$D$8:$D$307,"&lt;="&amp;'Metrics'!$C$9)&gt;0,1,0))</x:f>
      </x:c>
      <x:c r="Y200" s="14" t="str">
        <x:f>IF(A200="","",IF(AND(AND('Metrics'!$C$6&lt;&gt;"",C200='Metrics'!$C$6,ISNUMBER('Metrics'!$C$9),ISNUMBER(D200),D200&lt;='Metrics'!$C$9,NOT(AND(ISNUMBER(S200),S200&lt;='Metrics'!$C$9,T200&lt;&gt;""))),OR(E200="",E200&gt;'Metrics'!$C$9)),1,0))</x:f>
      </x:c>
      <x:c r="Z200" s="14" t="str">
        <x:f>IF(A200="","",IF(AND(AND('Metrics'!$C$6&lt;&gt;"",C200='Metrics'!$C$6,ISNUMBER('Metrics'!$C$9),ISNUMBER(D200),D200&lt;='Metrics'!$C$9,NOT(AND(ISNUMBER(S200),S200&lt;='Metrics'!$C$9,T200&lt;&gt;""))),ISNUMBER(G200),G200&lt;='Metrics'!$C$9,OR(I200="",I200&gt;'Metrics'!$C$9)),1,0))</x:f>
      </x:c>
      <x:c r="AA200" s="14" t="str">
        <x:f>IF(A200="","",IF(AND(AND('Metrics'!$C$6&lt;&gt;"",C200='Metrics'!$C$6,ISNUMBER('Metrics'!$C$9),ISNUMBER(D200),D200&lt;='Metrics'!$C$9,NOT(AND(ISNUMBER(S200),S200&lt;='Metrics'!$C$9,T200&lt;&gt;""))),ISNUMBER(I200),I200&lt;='Metrics'!$C$9,OR(J200="",J200&gt;'Metrics'!$C$9)),1,0))</x:f>
      </x:c>
      <x:c r="AB200" s="14" t="str">
        <x:f>IF(A200="","",IF(AND(AND('Metrics'!$C$6&lt;&gt;"",C200='Metrics'!$C$6,ISNUMBER('Metrics'!$C$9),ISNUMBER(D200),D200&lt;='Metrics'!$C$9,NOT(AND(ISNUMBER(S200),S200&lt;='Metrics'!$C$9,T200&lt;&gt;""))),ISNUMBER(J200),J200&lt;='Metrics'!$C$9,OR(L200="",L200&gt;'Metrics'!$C$9)),1,0))</x:f>
      </x:c>
      <x:c r="AC200" s="14" t="str">
        <x:f>IF(Y200=1,MAX(0,'Metrics'!$C$9-D200),"")</x:f>
      </x:c>
      <x:c r="AD200" s="14" t="str">
        <x:f>IF(AB200=1,MAX(0,'Metrics'!$C$9-J200),"")</x:f>
      </x:c>
      <x:c r="AE200" s="14" t="str">
        <x:f>IF(A200="","",IF(OR(COUNTIF($A$8:$A$207,A200)&gt;1,B200="",C200="",NOT(ISNUMBER(D200)),AND(E200&lt;&gt;"",NOT(ISNUMBER(F200))),AND(G200&lt;&gt;"",OR(E200="",NOT(ISNUMBER(H200)))),AND(J200&lt;&gt;"",I200=""),AND(L200&lt;&gt;"",OR(J200="",NOT(ISNUMBER(M200)))),AND(S200&lt;&gt;"",OR(T200="",NOT(ISNUMBER(U200)))),AND(P200&lt;&gt;"",O200=""),AND(OR(P200="Accepted",P200="Declined"),Q200=""),AND(R200&lt;&gt;"",P200&lt;&gt;"Accepted"),AND(ISNUMBER(F200),F200&lt;0),AND(ISNUMBER(M200),M200&lt;0),AND(ISNUMBER(U200),U200&lt;0),AND(D200&lt;&gt;"",NOT(ISNUMBER(D200))),AND(E200&lt;&gt;"",NOT(ISNUMBER(E200))),AND(G200&lt;&gt;"",NOT(ISNUMBER(G200))),AND(H200&lt;&gt;"",NOT(ISNUMBER(H200))),AND(I200&lt;&gt;"",NOT(ISNUMBER(I200))),AND(J200&lt;&gt;"",NOT(ISNUMBER(J200))),AND(L200&lt;&gt;"",NOT(ISNUMBER(L200))),AND(N200&lt;&gt;"",NOT(ISNUMBER(N200))),AND(O200&lt;&gt;"",NOT(ISNUMBER(O200))),AND(Q200&lt;&gt;"",NOT(ISNUMBER(Q200))),AND(R200&lt;&gt;"",NOT(ISNUMBER(R200))),AND(S200&lt;&gt;"",NOT(ISNUMBER(S200))),AND(ISNUMBER(E200),ISNUMBER(D200),E200&lt;D200),AND(ISNUMBER(G200),ISNUMBER(E200),G200&lt;E200),AND(ISNUMBER(H200),ISNUMBER(G200),H200&lt;G200),AND(ISNUMBER(I200),ISNUMBER(G200),I200&lt;G200),AND(ISNUMBER(J200),ISNUMBER(I200),J200&lt;I200),AND(ISNUMBER(L200),ISNUMBER(J200),L200&lt;J200),AND(ISNUMBER(Q200),ISNUMBER(O200),Q200&lt;O200),AND(ISNUMBER(R200),ISNUMBER(Q200),R200&lt;Q200)),1,0))</x:f>
      </x:c>
      <x:c r="AF200" s="14" t="str">
        <x:f>IF(A200="","",IF(AND(ISNUMBER(S200),S200&lt;='Metrics'!$C$9,T200&lt;&gt;""),1,0))</x:f>
      </x:c>
    </x:row>
    <x:row r="201" ht="24" customHeight="1">
      <x:c r="A201" s="10"/>
      <x:c r="B201" s="10"/>
      <x:c r="C201" s="10"/>
      <x:c r="D201" s="12"/>
      <x:c r="E201" s="12"/>
      <x:c r="F201" s="13"/>
      <x:c r="G201" s="12"/>
      <x:c r="H201" s="12"/>
      <x:c r="I201" s="12"/>
      <x:c r="J201" s="12"/>
      <x:c r="K201" s="13"/>
      <x:c r="L201" s="12"/>
      <x:c r="M201" s="13"/>
      <x:c r="N201" s="12"/>
      <x:c r="O201" s="12"/>
      <x:c r="P201" s="10"/>
      <x:c r="Q201" s="12"/>
      <x:c r="R201" s="12"/>
      <x:c r="S201" s="12"/>
      <x:c r="T201" s="10"/>
      <x:c r="U201" s="13"/>
      <x:c r="V201" s="14" t="str">
        <x:f>IF(A201="","",IF(AND('Metrics'!$C$6&lt;&gt;"",C201='Metrics'!$C$6,ISNUMBER(D201),ISNUMBER('Metrics'!$C$7),ISNUMBER('Metrics'!$C$8),D201&gt;='Metrics'!$C$7,D201&lt;='Metrics'!$C$8),1,0))</x:f>
      </x:c>
      <x:c r="W201" s="14" t="str">
        <x:f>IF(A201="","",IF(AND(V201=1,ISNUMBER(G201),G201&lt;='Metrics'!$C$9,ISNUMBER(H201),H201&lt;='Metrics'!$C$9),1,0))</x:f>
      </x:c>
      <x:c r="X201" s="14" t="str">
        <x:f>IF(A201="","",IF(COUNTIFS('Your interviews'!$B$8:$B$307,A201,'Your interviews'!$E$8:$E$307,"Completed",'Your interviews'!$D$8:$D$307,"&lt;="&amp;'Metrics'!$C$9)&gt;0,1,0))</x:f>
      </x:c>
      <x:c r="Y201" s="14" t="str">
        <x:f>IF(A201="","",IF(AND(AND('Metrics'!$C$6&lt;&gt;"",C201='Metrics'!$C$6,ISNUMBER('Metrics'!$C$9),ISNUMBER(D201),D201&lt;='Metrics'!$C$9,NOT(AND(ISNUMBER(S201),S201&lt;='Metrics'!$C$9,T201&lt;&gt;""))),OR(E201="",E201&gt;'Metrics'!$C$9)),1,0))</x:f>
      </x:c>
      <x:c r="Z201" s="14" t="str">
        <x:f>IF(A201="","",IF(AND(AND('Metrics'!$C$6&lt;&gt;"",C201='Metrics'!$C$6,ISNUMBER('Metrics'!$C$9),ISNUMBER(D201),D201&lt;='Metrics'!$C$9,NOT(AND(ISNUMBER(S201),S201&lt;='Metrics'!$C$9,T201&lt;&gt;""))),ISNUMBER(G201),G201&lt;='Metrics'!$C$9,OR(I201="",I201&gt;'Metrics'!$C$9)),1,0))</x:f>
      </x:c>
      <x:c r="AA201" s="14" t="str">
        <x:f>IF(A201="","",IF(AND(AND('Metrics'!$C$6&lt;&gt;"",C201='Metrics'!$C$6,ISNUMBER('Metrics'!$C$9),ISNUMBER(D201),D201&lt;='Metrics'!$C$9,NOT(AND(ISNUMBER(S201),S201&lt;='Metrics'!$C$9,T201&lt;&gt;""))),ISNUMBER(I201),I201&lt;='Metrics'!$C$9,OR(J201="",J201&gt;'Metrics'!$C$9)),1,0))</x:f>
      </x:c>
      <x:c r="AB201" s="14" t="str">
        <x:f>IF(A201="","",IF(AND(AND('Metrics'!$C$6&lt;&gt;"",C201='Metrics'!$C$6,ISNUMBER('Metrics'!$C$9),ISNUMBER(D201),D201&lt;='Metrics'!$C$9,NOT(AND(ISNUMBER(S201),S201&lt;='Metrics'!$C$9,T201&lt;&gt;""))),ISNUMBER(J201),J201&lt;='Metrics'!$C$9,OR(L201="",L201&gt;'Metrics'!$C$9)),1,0))</x:f>
      </x:c>
      <x:c r="AC201" s="14" t="str">
        <x:f>IF(Y201=1,MAX(0,'Metrics'!$C$9-D201),"")</x:f>
      </x:c>
      <x:c r="AD201" s="14" t="str">
        <x:f>IF(AB201=1,MAX(0,'Metrics'!$C$9-J201),"")</x:f>
      </x:c>
      <x:c r="AE201" s="14" t="str">
        <x:f>IF(A201="","",IF(OR(COUNTIF($A$8:$A$207,A201)&gt;1,B201="",C201="",NOT(ISNUMBER(D201)),AND(E201&lt;&gt;"",NOT(ISNUMBER(F201))),AND(G201&lt;&gt;"",OR(E201="",NOT(ISNUMBER(H201)))),AND(J201&lt;&gt;"",I201=""),AND(L201&lt;&gt;"",OR(J201="",NOT(ISNUMBER(M201)))),AND(S201&lt;&gt;"",OR(T201="",NOT(ISNUMBER(U201)))),AND(P201&lt;&gt;"",O201=""),AND(OR(P201="Accepted",P201="Declined"),Q201=""),AND(R201&lt;&gt;"",P201&lt;&gt;"Accepted"),AND(ISNUMBER(F201),F201&lt;0),AND(ISNUMBER(M201),M201&lt;0),AND(ISNUMBER(U201),U201&lt;0),AND(D201&lt;&gt;"",NOT(ISNUMBER(D201))),AND(E201&lt;&gt;"",NOT(ISNUMBER(E201))),AND(G201&lt;&gt;"",NOT(ISNUMBER(G201))),AND(H201&lt;&gt;"",NOT(ISNUMBER(H201))),AND(I201&lt;&gt;"",NOT(ISNUMBER(I201))),AND(J201&lt;&gt;"",NOT(ISNUMBER(J201))),AND(L201&lt;&gt;"",NOT(ISNUMBER(L201))),AND(N201&lt;&gt;"",NOT(ISNUMBER(N201))),AND(O201&lt;&gt;"",NOT(ISNUMBER(O201))),AND(Q201&lt;&gt;"",NOT(ISNUMBER(Q201))),AND(R201&lt;&gt;"",NOT(ISNUMBER(R201))),AND(S201&lt;&gt;"",NOT(ISNUMBER(S201))),AND(ISNUMBER(E201),ISNUMBER(D201),E201&lt;D201),AND(ISNUMBER(G201),ISNUMBER(E201),G201&lt;E201),AND(ISNUMBER(H201),ISNUMBER(G201),H201&lt;G201),AND(ISNUMBER(I201),ISNUMBER(G201),I201&lt;G201),AND(ISNUMBER(J201),ISNUMBER(I201),J201&lt;I201),AND(ISNUMBER(L201),ISNUMBER(J201),L201&lt;J201),AND(ISNUMBER(Q201),ISNUMBER(O201),Q201&lt;O201),AND(ISNUMBER(R201),ISNUMBER(Q201),R201&lt;Q201)),1,0))</x:f>
      </x:c>
      <x:c r="AF201" s="14" t="str">
        <x:f>IF(A201="","",IF(AND(ISNUMBER(S201),S201&lt;='Metrics'!$C$9,T201&lt;&gt;""),1,0))</x:f>
      </x:c>
    </x:row>
    <x:row r="202" ht="24" customHeight="1">
      <x:c r="A202" s="10"/>
      <x:c r="B202" s="10"/>
      <x:c r="C202" s="10"/>
      <x:c r="D202" s="12"/>
      <x:c r="E202" s="12"/>
      <x:c r="F202" s="13"/>
      <x:c r="G202" s="12"/>
      <x:c r="H202" s="12"/>
      <x:c r="I202" s="12"/>
      <x:c r="J202" s="12"/>
      <x:c r="K202" s="13"/>
      <x:c r="L202" s="12"/>
      <x:c r="M202" s="13"/>
      <x:c r="N202" s="12"/>
      <x:c r="O202" s="12"/>
      <x:c r="P202" s="10"/>
      <x:c r="Q202" s="12"/>
      <x:c r="R202" s="12"/>
      <x:c r="S202" s="12"/>
      <x:c r="T202" s="10"/>
      <x:c r="U202" s="13"/>
      <x:c r="V202" s="14" t="str">
        <x:f>IF(A202="","",IF(AND('Metrics'!$C$6&lt;&gt;"",C202='Metrics'!$C$6,ISNUMBER(D202),ISNUMBER('Metrics'!$C$7),ISNUMBER('Metrics'!$C$8),D202&gt;='Metrics'!$C$7,D202&lt;='Metrics'!$C$8),1,0))</x:f>
      </x:c>
      <x:c r="W202" s="14" t="str">
        <x:f>IF(A202="","",IF(AND(V202=1,ISNUMBER(G202),G202&lt;='Metrics'!$C$9,ISNUMBER(H202),H202&lt;='Metrics'!$C$9),1,0))</x:f>
      </x:c>
      <x:c r="X202" s="14" t="str">
        <x:f>IF(A202="","",IF(COUNTIFS('Your interviews'!$B$8:$B$307,A202,'Your interviews'!$E$8:$E$307,"Completed",'Your interviews'!$D$8:$D$307,"&lt;="&amp;'Metrics'!$C$9)&gt;0,1,0))</x:f>
      </x:c>
      <x:c r="Y202" s="14" t="str">
        <x:f>IF(A202="","",IF(AND(AND('Metrics'!$C$6&lt;&gt;"",C202='Metrics'!$C$6,ISNUMBER('Metrics'!$C$9),ISNUMBER(D202),D202&lt;='Metrics'!$C$9,NOT(AND(ISNUMBER(S202),S202&lt;='Metrics'!$C$9,T202&lt;&gt;""))),OR(E202="",E202&gt;'Metrics'!$C$9)),1,0))</x:f>
      </x:c>
      <x:c r="Z202" s="14" t="str">
        <x:f>IF(A202="","",IF(AND(AND('Metrics'!$C$6&lt;&gt;"",C202='Metrics'!$C$6,ISNUMBER('Metrics'!$C$9),ISNUMBER(D202),D202&lt;='Metrics'!$C$9,NOT(AND(ISNUMBER(S202),S202&lt;='Metrics'!$C$9,T202&lt;&gt;""))),ISNUMBER(G202),G202&lt;='Metrics'!$C$9,OR(I202="",I202&gt;'Metrics'!$C$9)),1,0))</x:f>
      </x:c>
      <x:c r="AA202" s="14" t="str">
        <x:f>IF(A202="","",IF(AND(AND('Metrics'!$C$6&lt;&gt;"",C202='Metrics'!$C$6,ISNUMBER('Metrics'!$C$9),ISNUMBER(D202),D202&lt;='Metrics'!$C$9,NOT(AND(ISNUMBER(S202),S202&lt;='Metrics'!$C$9,T202&lt;&gt;""))),ISNUMBER(I202),I202&lt;='Metrics'!$C$9,OR(J202="",J202&gt;'Metrics'!$C$9)),1,0))</x:f>
      </x:c>
      <x:c r="AB202" s="14" t="str">
        <x:f>IF(A202="","",IF(AND(AND('Metrics'!$C$6&lt;&gt;"",C202='Metrics'!$C$6,ISNUMBER('Metrics'!$C$9),ISNUMBER(D202),D202&lt;='Metrics'!$C$9,NOT(AND(ISNUMBER(S202),S202&lt;='Metrics'!$C$9,T202&lt;&gt;""))),ISNUMBER(J202),J202&lt;='Metrics'!$C$9,OR(L202="",L202&gt;'Metrics'!$C$9)),1,0))</x:f>
      </x:c>
      <x:c r="AC202" s="14" t="str">
        <x:f>IF(Y202=1,MAX(0,'Metrics'!$C$9-D202),"")</x:f>
      </x:c>
      <x:c r="AD202" s="14" t="str">
        <x:f>IF(AB202=1,MAX(0,'Metrics'!$C$9-J202),"")</x:f>
      </x:c>
      <x:c r="AE202" s="14" t="str">
        <x:f>IF(A202="","",IF(OR(COUNTIF($A$8:$A$207,A202)&gt;1,B202="",C202="",NOT(ISNUMBER(D202)),AND(E202&lt;&gt;"",NOT(ISNUMBER(F202))),AND(G202&lt;&gt;"",OR(E202="",NOT(ISNUMBER(H202)))),AND(J202&lt;&gt;"",I202=""),AND(L202&lt;&gt;"",OR(J202="",NOT(ISNUMBER(M202)))),AND(S202&lt;&gt;"",OR(T202="",NOT(ISNUMBER(U202)))),AND(P202&lt;&gt;"",O202=""),AND(OR(P202="Accepted",P202="Declined"),Q202=""),AND(R202&lt;&gt;"",P202&lt;&gt;"Accepted"),AND(ISNUMBER(F202),F202&lt;0),AND(ISNUMBER(M202),M202&lt;0),AND(ISNUMBER(U202),U202&lt;0),AND(D202&lt;&gt;"",NOT(ISNUMBER(D202))),AND(E202&lt;&gt;"",NOT(ISNUMBER(E202))),AND(G202&lt;&gt;"",NOT(ISNUMBER(G202))),AND(H202&lt;&gt;"",NOT(ISNUMBER(H202))),AND(I202&lt;&gt;"",NOT(ISNUMBER(I202))),AND(J202&lt;&gt;"",NOT(ISNUMBER(J202))),AND(L202&lt;&gt;"",NOT(ISNUMBER(L202))),AND(N202&lt;&gt;"",NOT(ISNUMBER(N202))),AND(O202&lt;&gt;"",NOT(ISNUMBER(O202))),AND(Q202&lt;&gt;"",NOT(ISNUMBER(Q202))),AND(R202&lt;&gt;"",NOT(ISNUMBER(R202))),AND(S202&lt;&gt;"",NOT(ISNUMBER(S202))),AND(ISNUMBER(E202),ISNUMBER(D202),E202&lt;D202),AND(ISNUMBER(G202),ISNUMBER(E202),G202&lt;E202),AND(ISNUMBER(H202),ISNUMBER(G202),H202&lt;G202),AND(ISNUMBER(I202),ISNUMBER(G202),I202&lt;G202),AND(ISNUMBER(J202),ISNUMBER(I202),J202&lt;I202),AND(ISNUMBER(L202),ISNUMBER(J202),L202&lt;J202),AND(ISNUMBER(Q202),ISNUMBER(O202),Q202&lt;O202),AND(ISNUMBER(R202),ISNUMBER(Q202),R202&lt;Q202)),1,0))</x:f>
      </x:c>
      <x:c r="AF202" s="14" t="str">
        <x:f>IF(A202="","",IF(AND(ISNUMBER(S202),S202&lt;='Metrics'!$C$9,T202&lt;&gt;""),1,0))</x:f>
      </x:c>
    </x:row>
    <x:row r="203" ht="24" customHeight="1">
      <x:c r="A203" s="10"/>
      <x:c r="B203" s="10"/>
      <x:c r="C203" s="10"/>
      <x:c r="D203" s="12"/>
      <x:c r="E203" s="12"/>
      <x:c r="F203" s="13"/>
      <x:c r="G203" s="12"/>
      <x:c r="H203" s="12"/>
      <x:c r="I203" s="12"/>
      <x:c r="J203" s="12"/>
      <x:c r="K203" s="13"/>
      <x:c r="L203" s="12"/>
      <x:c r="M203" s="13"/>
      <x:c r="N203" s="12"/>
      <x:c r="O203" s="12"/>
      <x:c r="P203" s="10"/>
      <x:c r="Q203" s="12"/>
      <x:c r="R203" s="12"/>
      <x:c r="S203" s="12"/>
      <x:c r="T203" s="10"/>
      <x:c r="U203" s="13"/>
      <x:c r="V203" s="14" t="str">
        <x:f>IF(A203="","",IF(AND('Metrics'!$C$6&lt;&gt;"",C203='Metrics'!$C$6,ISNUMBER(D203),ISNUMBER('Metrics'!$C$7),ISNUMBER('Metrics'!$C$8),D203&gt;='Metrics'!$C$7,D203&lt;='Metrics'!$C$8),1,0))</x:f>
      </x:c>
      <x:c r="W203" s="14" t="str">
        <x:f>IF(A203="","",IF(AND(V203=1,ISNUMBER(G203),G203&lt;='Metrics'!$C$9,ISNUMBER(H203),H203&lt;='Metrics'!$C$9),1,0))</x:f>
      </x:c>
      <x:c r="X203" s="14" t="str">
        <x:f>IF(A203="","",IF(COUNTIFS('Your interviews'!$B$8:$B$307,A203,'Your interviews'!$E$8:$E$307,"Completed",'Your interviews'!$D$8:$D$307,"&lt;="&amp;'Metrics'!$C$9)&gt;0,1,0))</x:f>
      </x:c>
      <x:c r="Y203" s="14" t="str">
        <x:f>IF(A203="","",IF(AND(AND('Metrics'!$C$6&lt;&gt;"",C203='Metrics'!$C$6,ISNUMBER('Metrics'!$C$9),ISNUMBER(D203),D203&lt;='Metrics'!$C$9,NOT(AND(ISNUMBER(S203),S203&lt;='Metrics'!$C$9,T203&lt;&gt;""))),OR(E203="",E203&gt;'Metrics'!$C$9)),1,0))</x:f>
      </x:c>
      <x:c r="Z203" s="14" t="str">
        <x:f>IF(A203="","",IF(AND(AND('Metrics'!$C$6&lt;&gt;"",C203='Metrics'!$C$6,ISNUMBER('Metrics'!$C$9),ISNUMBER(D203),D203&lt;='Metrics'!$C$9,NOT(AND(ISNUMBER(S203),S203&lt;='Metrics'!$C$9,T203&lt;&gt;""))),ISNUMBER(G203),G203&lt;='Metrics'!$C$9,OR(I203="",I203&gt;'Metrics'!$C$9)),1,0))</x:f>
      </x:c>
      <x:c r="AA203" s="14" t="str">
        <x:f>IF(A203="","",IF(AND(AND('Metrics'!$C$6&lt;&gt;"",C203='Metrics'!$C$6,ISNUMBER('Metrics'!$C$9),ISNUMBER(D203),D203&lt;='Metrics'!$C$9,NOT(AND(ISNUMBER(S203),S203&lt;='Metrics'!$C$9,T203&lt;&gt;""))),ISNUMBER(I203),I203&lt;='Metrics'!$C$9,OR(J203="",J203&gt;'Metrics'!$C$9)),1,0))</x:f>
      </x:c>
      <x:c r="AB203" s="14" t="str">
        <x:f>IF(A203="","",IF(AND(AND('Metrics'!$C$6&lt;&gt;"",C203='Metrics'!$C$6,ISNUMBER('Metrics'!$C$9),ISNUMBER(D203),D203&lt;='Metrics'!$C$9,NOT(AND(ISNUMBER(S203),S203&lt;='Metrics'!$C$9,T203&lt;&gt;""))),ISNUMBER(J203),J203&lt;='Metrics'!$C$9,OR(L203="",L203&gt;'Metrics'!$C$9)),1,0))</x:f>
      </x:c>
      <x:c r="AC203" s="14" t="str">
        <x:f>IF(Y203=1,MAX(0,'Metrics'!$C$9-D203),"")</x:f>
      </x:c>
      <x:c r="AD203" s="14" t="str">
        <x:f>IF(AB203=1,MAX(0,'Metrics'!$C$9-J203),"")</x:f>
      </x:c>
      <x:c r="AE203" s="14" t="str">
        <x:f>IF(A203="","",IF(OR(COUNTIF($A$8:$A$207,A203)&gt;1,B203="",C203="",NOT(ISNUMBER(D203)),AND(E203&lt;&gt;"",NOT(ISNUMBER(F203))),AND(G203&lt;&gt;"",OR(E203="",NOT(ISNUMBER(H203)))),AND(J203&lt;&gt;"",I203=""),AND(L203&lt;&gt;"",OR(J203="",NOT(ISNUMBER(M203)))),AND(S203&lt;&gt;"",OR(T203="",NOT(ISNUMBER(U203)))),AND(P203&lt;&gt;"",O203=""),AND(OR(P203="Accepted",P203="Declined"),Q203=""),AND(R203&lt;&gt;"",P203&lt;&gt;"Accepted"),AND(ISNUMBER(F203),F203&lt;0),AND(ISNUMBER(M203),M203&lt;0),AND(ISNUMBER(U203),U203&lt;0),AND(D203&lt;&gt;"",NOT(ISNUMBER(D203))),AND(E203&lt;&gt;"",NOT(ISNUMBER(E203))),AND(G203&lt;&gt;"",NOT(ISNUMBER(G203))),AND(H203&lt;&gt;"",NOT(ISNUMBER(H203))),AND(I203&lt;&gt;"",NOT(ISNUMBER(I203))),AND(J203&lt;&gt;"",NOT(ISNUMBER(J203))),AND(L203&lt;&gt;"",NOT(ISNUMBER(L203))),AND(N203&lt;&gt;"",NOT(ISNUMBER(N203))),AND(O203&lt;&gt;"",NOT(ISNUMBER(O203))),AND(Q203&lt;&gt;"",NOT(ISNUMBER(Q203))),AND(R203&lt;&gt;"",NOT(ISNUMBER(R203))),AND(S203&lt;&gt;"",NOT(ISNUMBER(S203))),AND(ISNUMBER(E203),ISNUMBER(D203),E203&lt;D203),AND(ISNUMBER(G203),ISNUMBER(E203),G203&lt;E203),AND(ISNUMBER(H203),ISNUMBER(G203),H203&lt;G203),AND(ISNUMBER(I203),ISNUMBER(G203),I203&lt;G203),AND(ISNUMBER(J203),ISNUMBER(I203),J203&lt;I203),AND(ISNUMBER(L203),ISNUMBER(J203),L203&lt;J203),AND(ISNUMBER(Q203),ISNUMBER(O203),Q203&lt;O203),AND(ISNUMBER(R203),ISNUMBER(Q203),R203&lt;Q203)),1,0))</x:f>
      </x:c>
      <x:c r="AF203" s="14" t="str">
        <x:f>IF(A203="","",IF(AND(ISNUMBER(S203),S203&lt;='Metrics'!$C$9,T203&lt;&gt;""),1,0))</x:f>
      </x:c>
    </x:row>
    <x:row r="204" ht="24" customHeight="1">
      <x:c r="A204" s="10"/>
      <x:c r="B204" s="10"/>
      <x:c r="C204" s="10"/>
      <x:c r="D204" s="12"/>
      <x:c r="E204" s="12"/>
      <x:c r="F204" s="13"/>
      <x:c r="G204" s="12"/>
      <x:c r="H204" s="12"/>
      <x:c r="I204" s="12"/>
      <x:c r="J204" s="12"/>
      <x:c r="K204" s="13"/>
      <x:c r="L204" s="12"/>
      <x:c r="M204" s="13"/>
      <x:c r="N204" s="12"/>
      <x:c r="O204" s="12"/>
      <x:c r="P204" s="10"/>
      <x:c r="Q204" s="12"/>
      <x:c r="R204" s="12"/>
      <x:c r="S204" s="12"/>
      <x:c r="T204" s="10"/>
      <x:c r="U204" s="13"/>
      <x:c r="V204" s="14" t="str">
        <x:f>IF(A204="","",IF(AND('Metrics'!$C$6&lt;&gt;"",C204='Metrics'!$C$6,ISNUMBER(D204),ISNUMBER('Metrics'!$C$7),ISNUMBER('Metrics'!$C$8),D204&gt;='Metrics'!$C$7,D204&lt;='Metrics'!$C$8),1,0))</x:f>
      </x:c>
      <x:c r="W204" s="14" t="str">
        <x:f>IF(A204="","",IF(AND(V204=1,ISNUMBER(G204),G204&lt;='Metrics'!$C$9,ISNUMBER(H204),H204&lt;='Metrics'!$C$9),1,0))</x:f>
      </x:c>
      <x:c r="X204" s="14" t="str">
        <x:f>IF(A204="","",IF(COUNTIFS('Your interviews'!$B$8:$B$307,A204,'Your interviews'!$E$8:$E$307,"Completed",'Your interviews'!$D$8:$D$307,"&lt;="&amp;'Metrics'!$C$9)&gt;0,1,0))</x:f>
      </x:c>
      <x:c r="Y204" s="14" t="str">
        <x:f>IF(A204="","",IF(AND(AND('Metrics'!$C$6&lt;&gt;"",C204='Metrics'!$C$6,ISNUMBER('Metrics'!$C$9),ISNUMBER(D204),D204&lt;='Metrics'!$C$9,NOT(AND(ISNUMBER(S204),S204&lt;='Metrics'!$C$9,T204&lt;&gt;""))),OR(E204="",E204&gt;'Metrics'!$C$9)),1,0))</x:f>
      </x:c>
      <x:c r="Z204" s="14" t="str">
        <x:f>IF(A204="","",IF(AND(AND('Metrics'!$C$6&lt;&gt;"",C204='Metrics'!$C$6,ISNUMBER('Metrics'!$C$9),ISNUMBER(D204),D204&lt;='Metrics'!$C$9,NOT(AND(ISNUMBER(S204),S204&lt;='Metrics'!$C$9,T204&lt;&gt;""))),ISNUMBER(G204),G204&lt;='Metrics'!$C$9,OR(I204="",I204&gt;'Metrics'!$C$9)),1,0))</x:f>
      </x:c>
      <x:c r="AA204" s="14" t="str">
        <x:f>IF(A204="","",IF(AND(AND('Metrics'!$C$6&lt;&gt;"",C204='Metrics'!$C$6,ISNUMBER('Metrics'!$C$9),ISNUMBER(D204),D204&lt;='Metrics'!$C$9,NOT(AND(ISNUMBER(S204),S204&lt;='Metrics'!$C$9,T204&lt;&gt;""))),ISNUMBER(I204),I204&lt;='Metrics'!$C$9,OR(J204="",J204&gt;'Metrics'!$C$9)),1,0))</x:f>
      </x:c>
      <x:c r="AB204" s="14" t="str">
        <x:f>IF(A204="","",IF(AND(AND('Metrics'!$C$6&lt;&gt;"",C204='Metrics'!$C$6,ISNUMBER('Metrics'!$C$9),ISNUMBER(D204),D204&lt;='Metrics'!$C$9,NOT(AND(ISNUMBER(S204),S204&lt;='Metrics'!$C$9,T204&lt;&gt;""))),ISNUMBER(J204),J204&lt;='Metrics'!$C$9,OR(L204="",L204&gt;'Metrics'!$C$9)),1,0))</x:f>
      </x:c>
      <x:c r="AC204" s="14" t="str">
        <x:f>IF(Y204=1,MAX(0,'Metrics'!$C$9-D204),"")</x:f>
      </x:c>
      <x:c r="AD204" s="14" t="str">
        <x:f>IF(AB204=1,MAX(0,'Metrics'!$C$9-J204),"")</x:f>
      </x:c>
      <x:c r="AE204" s="14" t="str">
        <x:f>IF(A204="","",IF(OR(COUNTIF($A$8:$A$207,A204)&gt;1,B204="",C204="",NOT(ISNUMBER(D204)),AND(E204&lt;&gt;"",NOT(ISNUMBER(F204))),AND(G204&lt;&gt;"",OR(E204="",NOT(ISNUMBER(H204)))),AND(J204&lt;&gt;"",I204=""),AND(L204&lt;&gt;"",OR(J204="",NOT(ISNUMBER(M204)))),AND(S204&lt;&gt;"",OR(T204="",NOT(ISNUMBER(U204)))),AND(P204&lt;&gt;"",O204=""),AND(OR(P204="Accepted",P204="Declined"),Q204=""),AND(R204&lt;&gt;"",P204&lt;&gt;"Accepted"),AND(ISNUMBER(F204),F204&lt;0),AND(ISNUMBER(M204),M204&lt;0),AND(ISNUMBER(U204),U204&lt;0),AND(D204&lt;&gt;"",NOT(ISNUMBER(D204))),AND(E204&lt;&gt;"",NOT(ISNUMBER(E204))),AND(G204&lt;&gt;"",NOT(ISNUMBER(G204))),AND(H204&lt;&gt;"",NOT(ISNUMBER(H204))),AND(I204&lt;&gt;"",NOT(ISNUMBER(I204))),AND(J204&lt;&gt;"",NOT(ISNUMBER(J204))),AND(L204&lt;&gt;"",NOT(ISNUMBER(L204))),AND(N204&lt;&gt;"",NOT(ISNUMBER(N204))),AND(O204&lt;&gt;"",NOT(ISNUMBER(O204))),AND(Q204&lt;&gt;"",NOT(ISNUMBER(Q204))),AND(R204&lt;&gt;"",NOT(ISNUMBER(R204))),AND(S204&lt;&gt;"",NOT(ISNUMBER(S204))),AND(ISNUMBER(E204),ISNUMBER(D204),E204&lt;D204),AND(ISNUMBER(G204),ISNUMBER(E204),G204&lt;E204),AND(ISNUMBER(H204),ISNUMBER(G204),H204&lt;G204),AND(ISNUMBER(I204),ISNUMBER(G204),I204&lt;G204),AND(ISNUMBER(J204),ISNUMBER(I204),J204&lt;I204),AND(ISNUMBER(L204),ISNUMBER(J204),L204&lt;J204),AND(ISNUMBER(Q204),ISNUMBER(O204),Q204&lt;O204),AND(ISNUMBER(R204),ISNUMBER(Q204),R204&lt;Q204)),1,0))</x:f>
      </x:c>
      <x:c r="AF204" s="14" t="str">
        <x:f>IF(A204="","",IF(AND(ISNUMBER(S204),S204&lt;='Metrics'!$C$9,T204&lt;&gt;""),1,0))</x:f>
      </x:c>
    </x:row>
    <x:row r="205" ht="24" customHeight="1">
      <x:c r="A205" s="10"/>
      <x:c r="B205" s="10"/>
      <x:c r="C205" s="10"/>
      <x:c r="D205" s="12"/>
      <x:c r="E205" s="12"/>
      <x:c r="F205" s="13"/>
      <x:c r="G205" s="12"/>
      <x:c r="H205" s="12"/>
      <x:c r="I205" s="12"/>
      <x:c r="J205" s="12"/>
      <x:c r="K205" s="13"/>
      <x:c r="L205" s="12"/>
      <x:c r="M205" s="13"/>
      <x:c r="N205" s="12"/>
      <x:c r="O205" s="12"/>
      <x:c r="P205" s="10"/>
      <x:c r="Q205" s="12"/>
      <x:c r="R205" s="12"/>
      <x:c r="S205" s="12"/>
      <x:c r="T205" s="10"/>
      <x:c r="U205" s="13"/>
      <x:c r="V205" s="14" t="str">
        <x:f>IF(A205="","",IF(AND('Metrics'!$C$6&lt;&gt;"",C205='Metrics'!$C$6,ISNUMBER(D205),ISNUMBER('Metrics'!$C$7),ISNUMBER('Metrics'!$C$8),D205&gt;='Metrics'!$C$7,D205&lt;='Metrics'!$C$8),1,0))</x:f>
      </x:c>
      <x:c r="W205" s="14" t="str">
        <x:f>IF(A205="","",IF(AND(V205=1,ISNUMBER(G205),G205&lt;='Metrics'!$C$9,ISNUMBER(H205),H205&lt;='Metrics'!$C$9),1,0))</x:f>
      </x:c>
      <x:c r="X205" s="14" t="str">
        <x:f>IF(A205="","",IF(COUNTIFS('Your interviews'!$B$8:$B$307,A205,'Your interviews'!$E$8:$E$307,"Completed",'Your interviews'!$D$8:$D$307,"&lt;="&amp;'Metrics'!$C$9)&gt;0,1,0))</x:f>
      </x:c>
      <x:c r="Y205" s="14" t="str">
        <x:f>IF(A205="","",IF(AND(AND('Metrics'!$C$6&lt;&gt;"",C205='Metrics'!$C$6,ISNUMBER('Metrics'!$C$9),ISNUMBER(D205),D205&lt;='Metrics'!$C$9,NOT(AND(ISNUMBER(S205),S205&lt;='Metrics'!$C$9,T205&lt;&gt;""))),OR(E205="",E205&gt;'Metrics'!$C$9)),1,0))</x:f>
      </x:c>
      <x:c r="Z205" s="14" t="str">
        <x:f>IF(A205="","",IF(AND(AND('Metrics'!$C$6&lt;&gt;"",C205='Metrics'!$C$6,ISNUMBER('Metrics'!$C$9),ISNUMBER(D205),D205&lt;='Metrics'!$C$9,NOT(AND(ISNUMBER(S205),S205&lt;='Metrics'!$C$9,T205&lt;&gt;""))),ISNUMBER(G205),G205&lt;='Metrics'!$C$9,OR(I205="",I205&gt;'Metrics'!$C$9)),1,0))</x:f>
      </x:c>
      <x:c r="AA205" s="14" t="str">
        <x:f>IF(A205="","",IF(AND(AND('Metrics'!$C$6&lt;&gt;"",C205='Metrics'!$C$6,ISNUMBER('Metrics'!$C$9),ISNUMBER(D205),D205&lt;='Metrics'!$C$9,NOT(AND(ISNUMBER(S205),S205&lt;='Metrics'!$C$9,T205&lt;&gt;""))),ISNUMBER(I205),I205&lt;='Metrics'!$C$9,OR(J205="",J205&gt;'Metrics'!$C$9)),1,0))</x:f>
      </x:c>
      <x:c r="AB205" s="14" t="str">
        <x:f>IF(A205="","",IF(AND(AND('Metrics'!$C$6&lt;&gt;"",C205='Metrics'!$C$6,ISNUMBER('Metrics'!$C$9),ISNUMBER(D205),D205&lt;='Metrics'!$C$9,NOT(AND(ISNUMBER(S205),S205&lt;='Metrics'!$C$9,T205&lt;&gt;""))),ISNUMBER(J205),J205&lt;='Metrics'!$C$9,OR(L205="",L205&gt;'Metrics'!$C$9)),1,0))</x:f>
      </x:c>
      <x:c r="AC205" s="14" t="str">
        <x:f>IF(Y205=1,MAX(0,'Metrics'!$C$9-D205),"")</x:f>
      </x:c>
      <x:c r="AD205" s="14" t="str">
        <x:f>IF(AB205=1,MAX(0,'Metrics'!$C$9-J205),"")</x:f>
      </x:c>
      <x:c r="AE205" s="14" t="str">
        <x:f>IF(A205="","",IF(OR(COUNTIF($A$8:$A$207,A205)&gt;1,B205="",C205="",NOT(ISNUMBER(D205)),AND(E205&lt;&gt;"",NOT(ISNUMBER(F205))),AND(G205&lt;&gt;"",OR(E205="",NOT(ISNUMBER(H205)))),AND(J205&lt;&gt;"",I205=""),AND(L205&lt;&gt;"",OR(J205="",NOT(ISNUMBER(M205)))),AND(S205&lt;&gt;"",OR(T205="",NOT(ISNUMBER(U205)))),AND(P205&lt;&gt;"",O205=""),AND(OR(P205="Accepted",P205="Declined"),Q205=""),AND(R205&lt;&gt;"",P205&lt;&gt;"Accepted"),AND(ISNUMBER(F205),F205&lt;0),AND(ISNUMBER(M205),M205&lt;0),AND(ISNUMBER(U205),U205&lt;0),AND(D205&lt;&gt;"",NOT(ISNUMBER(D205))),AND(E205&lt;&gt;"",NOT(ISNUMBER(E205))),AND(G205&lt;&gt;"",NOT(ISNUMBER(G205))),AND(H205&lt;&gt;"",NOT(ISNUMBER(H205))),AND(I205&lt;&gt;"",NOT(ISNUMBER(I205))),AND(J205&lt;&gt;"",NOT(ISNUMBER(J205))),AND(L205&lt;&gt;"",NOT(ISNUMBER(L205))),AND(N205&lt;&gt;"",NOT(ISNUMBER(N205))),AND(O205&lt;&gt;"",NOT(ISNUMBER(O205))),AND(Q205&lt;&gt;"",NOT(ISNUMBER(Q205))),AND(R205&lt;&gt;"",NOT(ISNUMBER(R205))),AND(S205&lt;&gt;"",NOT(ISNUMBER(S205))),AND(ISNUMBER(E205),ISNUMBER(D205),E205&lt;D205),AND(ISNUMBER(G205),ISNUMBER(E205),G205&lt;E205),AND(ISNUMBER(H205),ISNUMBER(G205),H205&lt;G205),AND(ISNUMBER(I205),ISNUMBER(G205),I205&lt;G205),AND(ISNUMBER(J205),ISNUMBER(I205),J205&lt;I205),AND(ISNUMBER(L205),ISNUMBER(J205),L205&lt;J205),AND(ISNUMBER(Q205),ISNUMBER(O205),Q205&lt;O205),AND(ISNUMBER(R205),ISNUMBER(Q205),R205&lt;Q205)),1,0))</x:f>
      </x:c>
      <x:c r="AF205" s="14" t="str">
        <x:f>IF(A205="","",IF(AND(ISNUMBER(S205),S205&lt;='Metrics'!$C$9,T205&lt;&gt;""),1,0))</x:f>
      </x:c>
    </x:row>
    <x:row r="206" ht="24" customHeight="1">
      <x:c r="A206" s="10"/>
      <x:c r="B206" s="10"/>
      <x:c r="C206" s="10"/>
      <x:c r="D206" s="12"/>
      <x:c r="E206" s="12"/>
      <x:c r="F206" s="13"/>
      <x:c r="G206" s="12"/>
      <x:c r="H206" s="12"/>
      <x:c r="I206" s="12"/>
      <x:c r="J206" s="12"/>
      <x:c r="K206" s="13"/>
      <x:c r="L206" s="12"/>
      <x:c r="M206" s="13"/>
      <x:c r="N206" s="12"/>
      <x:c r="O206" s="12"/>
      <x:c r="P206" s="10"/>
      <x:c r="Q206" s="12"/>
      <x:c r="R206" s="12"/>
      <x:c r="S206" s="12"/>
      <x:c r="T206" s="10"/>
      <x:c r="U206" s="13"/>
      <x:c r="V206" s="14" t="str">
        <x:f>IF(A206="","",IF(AND('Metrics'!$C$6&lt;&gt;"",C206='Metrics'!$C$6,ISNUMBER(D206),ISNUMBER('Metrics'!$C$7),ISNUMBER('Metrics'!$C$8),D206&gt;='Metrics'!$C$7,D206&lt;='Metrics'!$C$8),1,0))</x:f>
      </x:c>
      <x:c r="W206" s="14" t="str">
        <x:f>IF(A206="","",IF(AND(V206=1,ISNUMBER(G206),G206&lt;='Metrics'!$C$9,ISNUMBER(H206),H206&lt;='Metrics'!$C$9),1,0))</x:f>
      </x:c>
      <x:c r="X206" s="14" t="str">
        <x:f>IF(A206="","",IF(COUNTIFS('Your interviews'!$B$8:$B$307,A206,'Your interviews'!$E$8:$E$307,"Completed",'Your interviews'!$D$8:$D$307,"&lt;="&amp;'Metrics'!$C$9)&gt;0,1,0))</x:f>
      </x:c>
      <x:c r="Y206" s="14" t="str">
        <x:f>IF(A206="","",IF(AND(AND('Metrics'!$C$6&lt;&gt;"",C206='Metrics'!$C$6,ISNUMBER('Metrics'!$C$9),ISNUMBER(D206),D206&lt;='Metrics'!$C$9,NOT(AND(ISNUMBER(S206),S206&lt;='Metrics'!$C$9,T206&lt;&gt;""))),OR(E206="",E206&gt;'Metrics'!$C$9)),1,0))</x:f>
      </x:c>
      <x:c r="Z206" s="14" t="str">
        <x:f>IF(A206="","",IF(AND(AND('Metrics'!$C$6&lt;&gt;"",C206='Metrics'!$C$6,ISNUMBER('Metrics'!$C$9),ISNUMBER(D206),D206&lt;='Metrics'!$C$9,NOT(AND(ISNUMBER(S206),S206&lt;='Metrics'!$C$9,T206&lt;&gt;""))),ISNUMBER(G206),G206&lt;='Metrics'!$C$9,OR(I206="",I206&gt;'Metrics'!$C$9)),1,0))</x:f>
      </x:c>
      <x:c r="AA206" s="14" t="str">
        <x:f>IF(A206="","",IF(AND(AND('Metrics'!$C$6&lt;&gt;"",C206='Metrics'!$C$6,ISNUMBER('Metrics'!$C$9),ISNUMBER(D206),D206&lt;='Metrics'!$C$9,NOT(AND(ISNUMBER(S206),S206&lt;='Metrics'!$C$9,T206&lt;&gt;""))),ISNUMBER(I206),I206&lt;='Metrics'!$C$9,OR(J206="",J206&gt;'Metrics'!$C$9)),1,0))</x:f>
      </x:c>
      <x:c r="AB206" s="14" t="str">
        <x:f>IF(A206="","",IF(AND(AND('Metrics'!$C$6&lt;&gt;"",C206='Metrics'!$C$6,ISNUMBER('Metrics'!$C$9),ISNUMBER(D206),D206&lt;='Metrics'!$C$9,NOT(AND(ISNUMBER(S206),S206&lt;='Metrics'!$C$9,T206&lt;&gt;""))),ISNUMBER(J206),J206&lt;='Metrics'!$C$9,OR(L206="",L206&gt;'Metrics'!$C$9)),1,0))</x:f>
      </x:c>
      <x:c r="AC206" s="14" t="str">
        <x:f>IF(Y206=1,MAX(0,'Metrics'!$C$9-D206),"")</x:f>
      </x:c>
      <x:c r="AD206" s="14" t="str">
        <x:f>IF(AB206=1,MAX(0,'Metrics'!$C$9-J206),"")</x:f>
      </x:c>
      <x:c r="AE206" s="14" t="str">
        <x:f>IF(A206="","",IF(OR(COUNTIF($A$8:$A$207,A206)&gt;1,B206="",C206="",NOT(ISNUMBER(D206)),AND(E206&lt;&gt;"",NOT(ISNUMBER(F206))),AND(G206&lt;&gt;"",OR(E206="",NOT(ISNUMBER(H206)))),AND(J206&lt;&gt;"",I206=""),AND(L206&lt;&gt;"",OR(J206="",NOT(ISNUMBER(M206)))),AND(S206&lt;&gt;"",OR(T206="",NOT(ISNUMBER(U206)))),AND(P206&lt;&gt;"",O206=""),AND(OR(P206="Accepted",P206="Declined"),Q206=""),AND(R206&lt;&gt;"",P206&lt;&gt;"Accepted"),AND(ISNUMBER(F206),F206&lt;0),AND(ISNUMBER(M206),M206&lt;0),AND(ISNUMBER(U206),U206&lt;0),AND(D206&lt;&gt;"",NOT(ISNUMBER(D206))),AND(E206&lt;&gt;"",NOT(ISNUMBER(E206))),AND(G206&lt;&gt;"",NOT(ISNUMBER(G206))),AND(H206&lt;&gt;"",NOT(ISNUMBER(H206))),AND(I206&lt;&gt;"",NOT(ISNUMBER(I206))),AND(J206&lt;&gt;"",NOT(ISNUMBER(J206))),AND(L206&lt;&gt;"",NOT(ISNUMBER(L206))),AND(N206&lt;&gt;"",NOT(ISNUMBER(N206))),AND(O206&lt;&gt;"",NOT(ISNUMBER(O206))),AND(Q206&lt;&gt;"",NOT(ISNUMBER(Q206))),AND(R206&lt;&gt;"",NOT(ISNUMBER(R206))),AND(S206&lt;&gt;"",NOT(ISNUMBER(S206))),AND(ISNUMBER(E206),ISNUMBER(D206),E206&lt;D206),AND(ISNUMBER(G206),ISNUMBER(E206),G206&lt;E206),AND(ISNUMBER(H206),ISNUMBER(G206),H206&lt;G206),AND(ISNUMBER(I206),ISNUMBER(G206),I206&lt;G206),AND(ISNUMBER(J206),ISNUMBER(I206),J206&lt;I206),AND(ISNUMBER(L206),ISNUMBER(J206),L206&lt;J206),AND(ISNUMBER(Q206),ISNUMBER(O206),Q206&lt;O206),AND(ISNUMBER(R206),ISNUMBER(Q206),R206&lt;Q206)),1,0))</x:f>
      </x:c>
      <x:c r="AF206" s="14" t="str">
        <x:f>IF(A206="","",IF(AND(ISNUMBER(S206),S206&lt;='Metrics'!$C$9,T206&lt;&gt;""),1,0))</x:f>
      </x:c>
    </x:row>
    <x:row r="207" ht="24" customHeight="1">
      <x:c r="A207" s="10"/>
      <x:c r="B207" s="10"/>
      <x:c r="C207" s="10"/>
      <x:c r="D207" s="12"/>
      <x:c r="E207" s="12"/>
      <x:c r="F207" s="13"/>
      <x:c r="G207" s="12"/>
      <x:c r="H207" s="12"/>
      <x:c r="I207" s="12"/>
      <x:c r="J207" s="12"/>
      <x:c r="K207" s="13"/>
      <x:c r="L207" s="12"/>
      <x:c r="M207" s="13"/>
      <x:c r="N207" s="12"/>
      <x:c r="O207" s="12"/>
      <x:c r="P207" s="10"/>
      <x:c r="Q207" s="12"/>
      <x:c r="R207" s="12"/>
      <x:c r="S207" s="12"/>
      <x:c r="T207" s="10"/>
      <x:c r="U207" s="13"/>
      <x:c r="V207" s="14" t="str">
        <x:f>IF(A207="","",IF(AND('Metrics'!$C$6&lt;&gt;"",C207='Metrics'!$C$6,ISNUMBER(D207),ISNUMBER('Metrics'!$C$7),ISNUMBER('Metrics'!$C$8),D207&gt;='Metrics'!$C$7,D207&lt;='Metrics'!$C$8),1,0))</x:f>
      </x:c>
      <x:c r="W207" s="14" t="str">
        <x:f>IF(A207="","",IF(AND(V207=1,ISNUMBER(G207),G207&lt;='Metrics'!$C$9,ISNUMBER(H207),H207&lt;='Metrics'!$C$9),1,0))</x:f>
      </x:c>
      <x:c r="X207" s="14" t="str">
        <x:f>IF(A207="","",IF(COUNTIFS('Your interviews'!$B$8:$B$307,A207,'Your interviews'!$E$8:$E$307,"Completed",'Your interviews'!$D$8:$D$307,"&lt;="&amp;'Metrics'!$C$9)&gt;0,1,0))</x:f>
      </x:c>
      <x:c r="Y207" s="14" t="str">
        <x:f>IF(A207="","",IF(AND(AND('Metrics'!$C$6&lt;&gt;"",C207='Metrics'!$C$6,ISNUMBER('Metrics'!$C$9),ISNUMBER(D207),D207&lt;='Metrics'!$C$9,NOT(AND(ISNUMBER(S207),S207&lt;='Metrics'!$C$9,T207&lt;&gt;""))),OR(E207="",E207&gt;'Metrics'!$C$9)),1,0))</x:f>
      </x:c>
      <x:c r="Z207" s="14" t="str">
        <x:f>IF(A207="","",IF(AND(AND('Metrics'!$C$6&lt;&gt;"",C207='Metrics'!$C$6,ISNUMBER('Metrics'!$C$9),ISNUMBER(D207),D207&lt;='Metrics'!$C$9,NOT(AND(ISNUMBER(S207),S207&lt;='Metrics'!$C$9,T207&lt;&gt;""))),ISNUMBER(G207),G207&lt;='Metrics'!$C$9,OR(I207="",I207&gt;'Metrics'!$C$9)),1,0))</x:f>
      </x:c>
      <x:c r="AA207" s="14" t="str">
        <x:f>IF(A207="","",IF(AND(AND('Metrics'!$C$6&lt;&gt;"",C207='Metrics'!$C$6,ISNUMBER('Metrics'!$C$9),ISNUMBER(D207),D207&lt;='Metrics'!$C$9,NOT(AND(ISNUMBER(S207),S207&lt;='Metrics'!$C$9,T207&lt;&gt;""))),ISNUMBER(I207),I207&lt;='Metrics'!$C$9,OR(J207="",J207&gt;'Metrics'!$C$9)),1,0))</x:f>
      </x:c>
      <x:c r="AB207" s="14" t="str">
        <x:f>IF(A207="","",IF(AND(AND('Metrics'!$C$6&lt;&gt;"",C207='Metrics'!$C$6,ISNUMBER('Metrics'!$C$9),ISNUMBER(D207),D207&lt;='Metrics'!$C$9,NOT(AND(ISNUMBER(S207),S207&lt;='Metrics'!$C$9,T207&lt;&gt;""))),ISNUMBER(J207),J207&lt;='Metrics'!$C$9,OR(L207="",L207&gt;'Metrics'!$C$9)),1,0))</x:f>
      </x:c>
      <x:c r="AC207" s="14" t="str">
        <x:f>IF(Y207=1,MAX(0,'Metrics'!$C$9-D207),"")</x:f>
      </x:c>
      <x:c r="AD207" s="14" t="str">
        <x:f>IF(AB207=1,MAX(0,'Metrics'!$C$9-J207),"")</x:f>
      </x:c>
      <x:c r="AE207" s="14" t="str">
        <x:f>IF(A207="","",IF(OR(COUNTIF($A$8:$A$207,A207)&gt;1,B207="",C207="",NOT(ISNUMBER(D207)),AND(E207&lt;&gt;"",NOT(ISNUMBER(F207))),AND(G207&lt;&gt;"",OR(E207="",NOT(ISNUMBER(H207)))),AND(J207&lt;&gt;"",I207=""),AND(L207&lt;&gt;"",OR(J207="",NOT(ISNUMBER(M207)))),AND(S207&lt;&gt;"",OR(T207="",NOT(ISNUMBER(U207)))),AND(P207&lt;&gt;"",O207=""),AND(OR(P207="Accepted",P207="Declined"),Q207=""),AND(R207&lt;&gt;"",P207&lt;&gt;"Accepted"),AND(ISNUMBER(F207),F207&lt;0),AND(ISNUMBER(M207),M207&lt;0),AND(ISNUMBER(U207),U207&lt;0),AND(D207&lt;&gt;"",NOT(ISNUMBER(D207))),AND(E207&lt;&gt;"",NOT(ISNUMBER(E207))),AND(G207&lt;&gt;"",NOT(ISNUMBER(G207))),AND(H207&lt;&gt;"",NOT(ISNUMBER(H207))),AND(I207&lt;&gt;"",NOT(ISNUMBER(I207))),AND(J207&lt;&gt;"",NOT(ISNUMBER(J207))),AND(L207&lt;&gt;"",NOT(ISNUMBER(L207))),AND(N207&lt;&gt;"",NOT(ISNUMBER(N207))),AND(O207&lt;&gt;"",NOT(ISNUMBER(O207))),AND(Q207&lt;&gt;"",NOT(ISNUMBER(Q207))),AND(R207&lt;&gt;"",NOT(ISNUMBER(R207))),AND(S207&lt;&gt;"",NOT(ISNUMBER(S207))),AND(ISNUMBER(E207),ISNUMBER(D207),E207&lt;D207),AND(ISNUMBER(G207),ISNUMBER(E207),G207&lt;E207),AND(ISNUMBER(H207),ISNUMBER(G207),H207&lt;G207),AND(ISNUMBER(I207),ISNUMBER(G207),I207&lt;G207),AND(ISNUMBER(J207),ISNUMBER(I207),J207&lt;I207),AND(ISNUMBER(L207),ISNUMBER(J207),L207&lt;J207),AND(ISNUMBER(Q207),ISNUMBER(O207),Q207&lt;O207),AND(ISNUMBER(R207),ISNUMBER(Q207),R207&lt;Q207)),1,0))</x:f>
      </x:c>
      <x:c r="AF207" s="14" t="str">
        <x:f>IF(A207="","",IF(AND(ISNUMBER(S207),S207&lt;='Metrics'!$C$9,T207&lt;&gt;""),1,0))</x:f>
      </x:c>
    </x:row>
  </x:sheetData>
  <x:conditionalFormatting sqref="AE8:AE207">
    <x:cfRule type="cellIs" dxfId="0" priority="1" operator="greaterThan">
      <x:formula>0</x:formula>
    </x:cfRule>
  </x:conditionalFormatting>
  <x:dataValidations count="2">
    <x:dataValidation type="list" sqref="P8:P207">
      <x:formula1>"Accepted,Declined,Pending"</x:formula1>
    </x:dataValidation>
    <x:dataValidation type="list" sqref="T8:T207">
      <x:formula1>"Hired,Offer accepted,Offer declined,Not selected,Withdrawn"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Your human interview events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4" t="str">
        <x:v>Enter every human interview event once in A:G. Capacity: 300 rows (8-307). H:J calculate automatically.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6" customHeight="1">
      <x:c r="A7" s="9" t="str">
        <x:v>Interview event ID</x:v>
      </x:c>
      <x:c r="B7" s="9" t="str">
        <x:v>Application ID</x:v>
      </x:c>
      <x:c r="C7" s="9" t="str">
        <x:v>Job ID</x:v>
      </x:c>
      <x:c r="D7" s="9" t="str">
        <x:v>Interview date</x:v>
      </x:c>
      <x:c r="E7" s="9" t="str">
        <x:v>Event status</x:v>
      </x:c>
      <x:c r="F7" s="9" t="str">
        <x:v>Meeting minutes</x:v>
      </x:c>
      <x:c r="G7" s="9" t="str">
        <x:v>Employer attendees</x:v>
      </x:c>
      <x:c r="H7" s="9" t="str">
        <x:v>Employer person-minutes</x:v>
      </x:c>
      <x:c r="I7" s="9" t="str">
        <x:v>In selected cohort</x:v>
      </x:c>
      <x:c r="J7" s="9" t="str">
        <x:v>Input issue count</x:v>
      </x:c>
    </x:row>
    <x:row r="8" ht="24" customHeight="1">
      <x:c r="A8" s="10"/>
      <x:c r="B8" s="10"/>
      <x:c r="C8" s="10"/>
      <x:c r="D8" s="12"/>
      <x:c r="E8" s="10"/>
      <x:c r="F8" s="13"/>
      <x:c r="G8" s="13"/>
      <x:c r="H8" s="14" t="str">
        <x:f>IF(A8="","",IF(AND(E8="Completed",ISNUMBER(F8),ISNUMBER(G8)),F8*G8,""))</x:f>
      </x:c>
      <x:c r="I8" s="14" t="str">
        <x:f>IF(A8="","",IF(COUNTIFS('Your applicants'!$A$8:$A$207,B8,'Your applicants'!$V$8:$V$207,1)=1,1,0))</x:f>
      </x:c>
      <x:c r="J8" s="14" t="str">
        <x:f>IF(A8="","",IF(OR(COUNTIF($A$8:$A$307,A8)&gt;1,COUNTIFS('Your applicants'!$A$8:$A$207,B8,'Your applicants'!$C$8:$C$207,C8)&lt;&gt;1,NOT(ISNUMBER(D8)),E8="",AND(E8="Completed",OR(NOT(ISNUMBER(F8)),NOT(ISNUMBER(G8)),F8&lt;0,G8&lt;1))),1,0))</x:f>
      </x:c>
    </x:row>
    <x:row r="9" ht="24" customHeight="1">
      <x:c r="A9" s="10"/>
      <x:c r="B9" s="10"/>
      <x:c r="C9" s="10"/>
      <x:c r="D9" s="12"/>
      <x:c r="E9" s="10"/>
      <x:c r="F9" s="13"/>
      <x:c r="G9" s="13"/>
      <x:c r="H9" s="14" t="str">
        <x:f>IF(A9="","",IF(AND(E9="Completed",ISNUMBER(F9),ISNUMBER(G9)),F9*G9,""))</x:f>
      </x:c>
      <x:c r="I9" s="14" t="str">
        <x:f>IF(A9="","",IF(COUNTIFS('Your applicants'!$A$8:$A$207,B9,'Your applicants'!$V$8:$V$207,1)=1,1,0))</x:f>
      </x:c>
      <x:c r="J9" s="14" t="str">
        <x:f>IF(A9="","",IF(OR(COUNTIF($A$8:$A$307,A9)&gt;1,COUNTIFS('Your applicants'!$A$8:$A$207,B9,'Your applicants'!$C$8:$C$207,C9)&lt;&gt;1,NOT(ISNUMBER(D9)),E9="",AND(E9="Completed",OR(NOT(ISNUMBER(F9)),NOT(ISNUMBER(G9)),F9&lt;0,G9&lt;1))),1,0))</x:f>
      </x:c>
    </x:row>
    <x:row r="10" ht="24" customHeight="1">
      <x:c r="A10" s="10"/>
      <x:c r="B10" s="10"/>
      <x:c r="C10" s="10"/>
      <x:c r="D10" s="12"/>
      <x:c r="E10" s="10"/>
      <x:c r="F10" s="13"/>
      <x:c r="G10" s="13"/>
      <x:c r="H10" s="14" t="str">
        <x:f>IF(A10="","",IF(AND(E10="Completed",ISNUMBER(F10),ISNUMBER(G10)),F10*G10,""))</x:f>
      </x:c>
      <x:c r="I10" s="14" t="str">
        <x:f>IF(A10="","",IF(COUNTIFS('Your applicants'!$A$8:$A$207,B10,'Your applicants'!$V$8:$V$207,1)=1,1,0))</x:f>
      </x:c>
      <x:c r="J10" s="14" t="str">
        <x:f>IF(A10="","",IF(OR(COUNTIF($A$8:$A$307,A10)&gt;1,COUNTIFS('Your applicants'!$A$8:$A$207,B10,'Your applicants'!$C$8:$C$207,C10)&lt;&gt;1,NOT(ISNUMBER(D10)),E10="",AND(E10="Completed",OR(NOT(ISNUMBER(F10)),NOT(ISNUMBER(G10)),F10&lt;0,G10&lt;1))),1,0))</x:f>
      </x:c>
    </x:row>
    <x:row r="11" ht="24" customHeight="1">
      <x:c r="A11" s="10"/>
      <x:c r="B11" s="10"/>
      <x:c r="C11" s="10"/>
      <x:c r="D11" s="12"/>
      <x:c r="E11" s="10"/>
      <x:c r="F11" s="13"/>
      <x:c r="G11" s="13"/>
      <x:c r="H11" s="14" t="str">
        <x:f>IF(A11="","",IF(AND(E11="Completed",ISNUMBER(F11),ISNUMBER(G11)),F11*G11,""))</x:f>
      </x:c>
      <x:c r="I11" s="14" t="str">
        <x:f>IF(A11="","",IF(COUNTIFS('Your applicants'!$A$8:$A$207,B11,'Your applicants'!$V$8:$V$207,1)=1,1,0))</x:f>
      </x:c>
      <x:c r="J11" s="14" t="str">
        <x:f>IF(A11="","",IF(OR(COUNTIF($A$8:$A$307,A11)&gt;1,COUNTIFS('Your applicants'!$A$8:$A$207,B11,'Your applicants'!$C$8:$C$207,C11)&lt;&gt;1,NOT(ISNUMBER(D11)),E11="",AND(E11="Completed",OR(NOT(ISNUMBER(F11)),NOT(ISNUMBER(G11)),F11&lt;0,G11&lt;1))),1,0))</x:f>
      </x:c>
    </x:row>
    <x:row r="12" ht="24" customHeight="1">
      <x:c r="A12" s="10"/>
      <x:c r="B12" s="10"/>
      <x:c r="C12" s="10"/>
      <x:c r="D12" s="12"/>
      <x:c r="E12" s="10"/>
      <x:c r="F12" s="13"/>
      <x:c r="G12" s="13"/>
      <x:c r="H12" s="14" t="str">
        <x:f>IF(A12="","",IF(AND(E12="Completed",ISNUMBER(F12),ISNUMBER(G12)),F12*G12,""))</x:f>
      </x:c>
      <x:c r="I12" s="14" t="str">
        <x:f>IF(A12="","",IF(COUNTIFS('Your applicants'!$A$8:$A$207,B12,'Your applicants'!$V$8:$V$207,1)=1,1,0))</x:f>
      </x:c>
      <x:c r="J12" s="14" t="str">
        <x:f>IF(A12="","",IF(OR(COUNTIF($A$8:$A$307,A12)&gt;1,COUNTIFS('Your applicants'!$A$8:$A$207,B12,'Your applicants'!$C$8:$C$207,C12)&lt;&gt;1,NOT(ISNUMBER(D12)),E12="",AND(E12="Completed",OR(NOT(ISNUMBER(F12)),NOT(ISNUMBER(G12)),F12&lt;0,G12&lt;1))),1,0))</x:f>
      </x:c>
    </x:row>
    <x:row r="13" ht="24" customHeight="1">
      <x:c r="A13" s="10"/>
      <x:c r="B13" s="10"/>
      <x:c r="C13" s="10"/>
      <x:c r="D13" s="12"/>
      <x:c r="E13" s="10"/>
      <x:c r="F13" s="13"/>
      <x:c r="G13" s="13"/>
      <x:c r="H13" s="14" t="str">
        <x:f>IF(A13="","",IF(AND(E13="Completed",ISNUMBER(F13),ISNUMBER(G13)),F13*G13,""))</x:f>
      </x:c>
      <x:c r="I13" s="14" t="str">
        <x:f>IF(A13="","",IF(COUNTIFS('Your applicants'!$A$8:$A$207,B13,'Your applicants'!$V$8:$V$207,1)=1,1,0))</x:f>
      </x:c>
      <x:c r="J13" s="14" t="str">
        <x:f>IF(A13="","",IF(OR(COUNTIF($A$8:$A$307,A13)&gt;1,COUNTIFS('Your applicants'!$A$8:$A$207,B13,'Your applicants'!$C$8:$C$207,C13)&lt;&gt;1,NOT(ISNUMBER(D13)),E13="",AND(E13="Completed",OR(NOT(ISNUMBER(F13)),NOT(ISNUMBER(G13)),F13&lt;0,G13&lt;1))),1,0))</x:f>
      </x:c>
    </x:row>
    <x:row r="14" ht="24" customHeight="1">
      <x:c r="A14" s="10"/>
      <x:c r="B14" s="10"/>
      <x:c r="C14" s="10"/>
      <x:c r="D14" s="12"/>
      <x:c r="E14" s="10"/>
      <x:c r="F14" s="13"/>
      <x:c r="G14" s="13"/>
      <x:c r="H14" s="14" t="str">
        <x:f>IF(A14="","",IF(AND(E14="Completed",ISNUMBER(F14),ISNUMBER(G14)),F14*G14,""))</x:f>
      </x:c>
      <x:c r="I14" s="14" t="str">
        <x:f>IF(A14="","",IF(COUNTIFS('Your applicants'!$A$8:$A$207,B14,'Your applicants'!$V$8:$V$207,1)=1,1,0))</x:f>
      </x:c>
      <x:c r="J14" s="14" t="str">
        <x:f>IF(A14="","",IF(OR(COUNTIF($A$8:$A$307,A14)&gt;1,COUNTIFS('Your applicants'!$A$8:$A$207,B14,'Your applicants'!$C$8:$C$207,C14)&lt;&gt;1,NOT(ISNUMBER(D14)),E14="",AND(E14="Completed",OR(NOT(ISNUMBER(F14)),NOT(ISNUMBER(G14)),F14&lt;0,G14&lt;1))),1,0))</x:f>
      </x:c>
    </x:row>
    <x:row r="15" ht="24" customHeight="1">
      <x:c r="A15" s="10"/>
      <x:c r="B15" s="10"/>
      <x:c r="C15" s="10"/>
      <x:c r="D15" s="12"/>
      <x:c r="E15" s="10"/>
      <x:c r="F15" s="13"/>
      <x:c r="G15" s="13"/>
      <x:c r="H15" s="14" t="str">
        <x:f>IF(A15="","",IF(AND(E15="Completed",ISNUMBER(F15),ISNUMBER(G15)),F15*G15,""))</x:f>
      </x:c>
      <x:c r="I15" s="14" t="str">
        <x:f>IF(A15="","",IF(COUNTIFS('Your applicants'!$A$8:$A$207,B15,'Your applicants'!$V$8:$V$207,1)=1,1,0))</x:f>
      </x:c>
      <x:c r="J15" s="14" t="str">
        <x:f>IF(A15="","",IF(OR(COUNTIF($A$8:$A$307,A15)&gt;1,COUNTIFS('Your applicants'!$A$8:$A$207,B15,'Your applicants'!$C$8:$C$207,C15)&lt;&gt;1,NOT(ISNUMBER(D15)),E15="",AND(E15="Completed",OR(NOT(ISNUMBER(F15)),NOT(ISNUMBER(G15)),F15&lt;0,G15&lt;1))),1,0))</x:f>
      </x:c>
    </x:row>
    <x:row r="16" ht="24" customHeight="1">
      <x:c r="A16" s="10"/>
      <x:c r="B16" s="10"/>
      <x:c r="C16" s="10"/>
      <x:c r="D16" s="12"/>
      <x:c r="E16" s="10"/>
      <x:c r="F16" s="13"/>
      <x:c r="G16" s="13"/>
      <x:c r="H16" s="14" t="str">
        <x:f>IF(A16="","",IF(AND(E16="Completed",ISNUMBER(F16),ISNUMBER(G16)),F16*G16,""))</x:f>
      </x:c>
      <x:c r="I16" s="14" t="str">
        <x:f>IF(A16="","",IF(COUNTIFS('Your applicants'!$A$8:$A$207,B16,'Your applicants'!$V$8:$V$207,1)=1,1,0))</x:f>
      </x:c>
      <x:c r="J16" s="14" t="str">
        <x:f>IF(A16="","",IF(OR(COUNTIF($A$8:$A$307,A16)&gt;1,COUNTIFS('Your applicants'!$A$8:$A$207,B16,'Your applicants'!$C$8:$C$207,C16)&lt;&gt;1,NOT(ISNUMBER(D16)),E16="",AND(E16="Completed",OR(NOT(ISNUMBER(F16)),NOT(ISNUMBER(G16)),F16&lt;0,G16&lt;1))),1,0))</x:f>
      </x:c>
    </x:row>
    <x:row r="17" ht="24" customHeight="1">
      <x:c r="A17" s="10"/>
      <x:c r="B17" s="10"/>
      <x:c r="C17" s="10"/>
      <x:c r="D17" s="12"/>
      <x:c r="E17" s="10"/>
      <x:c r="F17" s="13"/>
      <x:c r="G17" s="13"/>
      <x:c r="H17" s="14" t="str">
        <x:f>IF(A17="","",IF(AND(E17="Completed",ISNUMBER(F17),ISNUMBER(G17)),F17*G17,""))</x:f>
      </x:c>
      <x:c r="I17" s="14" t="str">
        <x:f>IF(A17="","",IF(COUNTIFS('Your applicants'!$A$8:$A$207,B17,'Your applicants'!$V$8:$V$207,1)=1,1,0))</x:f>
      </x:c>
      <x:c r="J17" s="14" t="str">
        <x:f>IF(A17="","",IF(OR(COUNTIF($A$8:$A$307,A17)&gt;1,COUNTIFS('Your applicants'!$A$8:$A$207,B17,'Your applicants'!$C$8:$C$207,C17)&lt;&gt;1,NOT(ISNUMBER(D17)),E17="",AND(E17="Completed",OR(NOT(ISNUMBER(F17)),NOT(ISNUMBER(G17)),F17&lt;0,G17&lt;1))),1,0))</x:f>
      </x:c>
    </x:row>
    <x:row r="18" ht="24" customHeight="1">
      <x:c r="A18" s="10"/>
      <x:c r="B18" s="10"/>
      <x:c r="C18" s="10"/>
      <x:c r="D18" s="12"/>
      <x:c r="E18" s="10"/>
      <x:c r="F18" s="13"/>
      <x:c r="G18" s="13"/>
      <x:c r="H18" s="14" t="str">
        <x:f>IF(A18="","",IF(AND(E18="Completed",ISNUMBER(F18),ISNUMBER(G18)),F18*G18,""))</x:f>
      </x:c>
      <x:c r="I18" s="14" t="str">
        <x:f>IF(A18="","",IF(COUNTIFS('Your applicants'!$A$8:$A$207,B18,'Your applicants'!$V$8:$V$207,1)=1,1,0))</x:f>
      </x:c>
      <x:c r="J18" s="14" t="str">
        <x:f>IF(A18="","",IF(OR(COUNTIF($A$8:$A$307,A18)&gt;1,COUNTIFS('Your applicants'!$A$8:$A$207,B18,'Your applicants'!$C$8:$C$207,C18)&lt;&gt;1,NOT(ISNUMBER(D18)),E18="",AND(E18="Completed",OR(NOT(ISNUMBER(F18)),NOT(ISNUMBER(G18)),F18&lt;0,G18&lt;1))),1,0))</x:f>
      </x:c>
    </x:row>
    <x:row r="19" ht="24" customHeight="1">
      <x:c r="A19" s="10"/>
      <x:c r="B19" s="10"/>
      <x:c r="C19" s="10"/>
      <x:c r="D19" s="12"/>
      <x:c r="E19" s="10"/>
      <x:c r="F19" s="13"/>
      <x:c r="G19" s="13"/>
      <x:c r="H19" s="14" t="str">
        <x:f>IF(A19="","",IF(AND(E19="Completed",ISNUMBER(F19),ISNUMBER(G19)),F19*G19,""))</x:f>
      </x:c>
      <x:c r="I19" s="14" t="str">
        <x:f>IF(A19="","",IF(COUNTIFS('Your applicants'!$A$8:$A$207,B19,'Your applicants'!$V$8:$V$207,1)=1,1,0))</x:f>
      </x:c>
      <x:c r="J19" s="14" t="str">
        <x:f>IF(A19="","",IF(OR(COUNTIF($A$8:$A$307,A19)&gt;1,COUNTIFS('Your applicants'!$A$8:$A$207,B19,'Your applicants'!$C$8:$C$207,C19)&lt;&gt;1,NOT(ISNUMBER(D19)),E19="",AND(E19="Completed",OR(NOT(ISNUMBER(F19)),NOT(ISNUMBER(G19)),F19&lt;0,G19&lt;1))),1,0))</x:f>
      </x:c>
    </x:row>
    <x:row r="20" ht="24" customHeight="1">
      <x:c r="A20" s="10"/>
      <x:c r="B20" s="10"/>
      <x:c r="C20" s="10"/>
      <x:c r="D20" s="12"/>
      <x:c r="E20" s="10"/>
      <x:c r="F20" s="13"/>
      <x:c r="G20" s="13"/>
      <x:c r="H20" s="14" t="str">
        <x:f>IF(A20="","",IF(AND(E20="Completed",ISNUMBER(F20),ISNUMBER(G20)),F20*G20,""))</x:f>
      </x:c>
      <x:c r="I20" s="14" t="str">
        <x:f>IF(A20="","",IF(COUNTIFS('Your applicants'!$A$8:$A$207,B20,'Your applicants'!$V$8:$V$207,1)=1,1,0))</x:f>
      </x:c>
      <x:c r="J20" s="14" t="str">
        <x:f>IF(A20="","",IF(OR(COUNTIF($A$8:$A$307,A20)&gt;1,COUNTIFS('Your applicants'!$A$8:$A$207,B20,'Your applicants'!$C$8:$C$207,C20)&lt;&gt;1,NOT(ISNUMBER(D20)),E20="",AND(E20="Completed",OR(NOT(ISNUMBER(F20)),NOT(ISNUMBER(G20)),F20&lt;0,G20&lt;1))),1,0))</x:f>
      </x:c>
    </x:row>
    <x:row r="21" ht="24" customHeight="1">
      <x:c r="A21" s="10"/>
      <x:c r="B21" s="10"/>
      <x:c r="C21" s="10"/>
      <x:c r="D21" s="12"/>
      <x:c r="E21" s="10"/>
      <x:c r="F21" s="13"/>
      <x:c r="G21" s="13"/>
      <x:c r="H21" s="14" t="str">
        <x:f>IF(A21="","",IF(AND(E21="Completed",ISNUMBER(F21),ISNUMBER(G21)),F21*G21,""))</x:f>
      </x:c>
      <x:c r="I21" s="14" t="str">
        <x:f>IF(A21="","",IF(COUNTIFS('Your applicants'!$A$8:$A$207,B21,'Your applicants'!$V$8:$V$207,1)=1,1,0))</x:f>
      </x:c>
      <x:c r="J21" s="14" t="str">
        <x:f>IF(A21="","",IF(OR(COUNTIF($A$8:$A$307,A21)&gt;1,COUNTIFS('Your applicants'!$A$8:$A$207,B21,'Your applicants'!$C$8:$C$207,C21)&lt;&gt;1,NOT(ISNUMBER(D21)),E21="",AND(E21="Completed",OR(NOT(ISNUMBER(F21)),NOT(ISNUMBER(G21)),F21&lt;0,G21&lt;1))),1,0))</x:f>
      </x:c>
    </x:row>
    <x:row r="22" ht="24" customHeight="1">
      <x:c r="A22" s="10"/>
      <x:c r="B22" s="10"/>
      <x:c r="C22" s="10"/>
      <x:c r="D22" s="12"/>
      <x:c r="E22" s="10"/>
      <x:c r="F22" s="13"/>
      <x:c r="G22" s="13"/>
      <x:c r="H22" s="14" t="str">
        <x:f>IF(A22="","",IF(AND(E22="Completed",ISNUMBER(F22),ISNUMBER(G22)),F22*G22,""))</x:f>
      </x:c>
      <x:c r="I22" s="14" t="str">
        <x:f>IF(A22="","",IF(COUNTIFS('Your applicants'!$A$8:$A$207,B22,'Your applicants'!$V$8:$V$207,1)=1,1,0))</x:f>
      </x:c>
      <x:c r="J22" s="14" t="str">
        <x:f>IF(A22="","",IF(OR(COUNTIF($A$8:$A$307,A22)&gt;1,COUNTIFS('Your applicants'!$A$8:$A$207,B22,'Your applicants'!$C$8:$C$207,C22)&lt;&gt;1,NOT(ISNUMBER(D22)),E22="",AND(E22="Completed",OR(NOT(ISNUMBER(F22)),NOT(ISNUMBER(G22)),F22&lt;0,G22&lt;1))),1,0))</x:f>
      </x:c>
    </x:row>
    <x:row r="23" ht="24" customHeight="1">
      <x:c r="A23" s="10"/>
      <x:c r="B23" s="10"/>
      <x:c r="C23" s="10"/>
      <x:c r="D23" s="12"/>
      <x:c r="E23" s="10"/>
      <x:c r="F23" s="13"/>
      <x:c r="G23" s="13"/>
      <x:c r="H23" s="14" t="str">
        <x:f>IF(A23="","",IF(AND(E23="Completed",ISNUMBER(F23),ISNUMBER(G23)),F23*G23,""))</x:f>
      </x:c>
      <x:c r="I23" s="14" t="str">
        <x:f>IF(A23="","",IF(COUNTIFS('Your applicants'!$A$8:$A$207,B23,'Your applicants'!$V$8:$V$207,1)=1,1,0))</x:f>
      </x:c>
      <x:c r="J23" s="14" t="str">
        <x:f>IF(A23="","",IF(OR(COUNTIF($A$8:$A$307,A23)&gt;1,COUNTIFS('Your applicants'!$A$8:$A$207,B23,'Your applicants'!$C$8:$C$207,C23)&lt;&gt;1,NOT(ISNUMBER(D23)),E23="",AND(E23="Completed",OR(NOT(ISNUMBER(F23)),NOT(ISNUMBER(G23)),F23&lt;0,G23&lt;1))),1,0))</x:f>
      </x:c>
    </x:row>
    <x:row r="24" ht="24" customHeight="1">
      <x:c r="A24" s="10"/>
      <x:c r="B24" s="10"/>
      <x:c r="C24" s="10"/>
      <x:c r="D24" s="12"/>
      <x:c r="E24" s="10"/>
      <x:c r="F24" s="13"/>
      <x:c r="G24" s="13"/>
      <x:c r="H24" s="14" t="str">
        <x:f>IF(A24="","",IF(AND(E24="Completed",ISNUMBER(F24),ISNUMBER(G24)),F24*G24,""))</x:f>
      </x:c>
      <x:c r="I24" s="14" t="str">
        <x:f>IF(A24="","",IF(COUNTIFS('Your applicants'!$A$8:$A$207,B24,'Your applicants'!$V$8:$V$207,1)=1,1,0))</x:f>
      </x:c>
      <x:c r="J24" s="14" t="str">
        <x:f>IF(A24="","",IF(OR(COUNTIF($A$8:$A$307,A24)&gt;1,COUNTIFS('Your applicants'!$A$8:$A$207,B24,'Your applicants'!$C$8:$C$207,C24)&lt;&gt;1,NOT(ISNUMBER(D24)),E24="",AND(E24="Completed",OR(NOT(ISNUMBER(F24)),NOT(ISNUMBER(G24)),F24&lt;0,G24&lt;1))),1,0))</x:f>
      </x:c>
    </x:row>
    <x:row r="25" ht="24" customHeight="1">
      <x:c r="A25" s="10"/>
      <x:c r="B25" s="10"/>
      <x:c r="C25" s="10"/>
      <x:c r="D25" s="12"/>
      <x:c r="E25" s="10"/>
      <x:c r="F25" s="13"/>
      <x:c r="G25" s="13"/>
      <x:c r="H25" s="14" t="str">
        <x:f>IF(A25="","",IF(AND(E25="Completed",ISNUMBER(F25),ISNUMBER(G25)),F25*G25,""))</x:f>
      </x:c>
      <x:c r="I25" s="14" t="str">
        <x:f>IF(A25="","",IF(COUNTIFS('Your applicants'!$A$8:$A$207,B25,'Your applicants'!$V$8:$V$207,1)=1,1,0))</x:f>
      </x:c>
      <x:c r="J25" s="14" t="str">
        <x:f>IF(A25="","",IF(OR(COUNTIF($A$8:$A$307,A25)&gt;1,COUNTIFS('Your applicants'!$A$8:$A$207,B25,'Your applicants'!$C$8:$C$207,C25)&lt;&gt;1,NOT(ISNUMBER(D25)),E25="",AND(E25="Completed",OR(NOT(ISNUMBER(F25)),NOT(ISNUMBER(G25)),F25&lt;0,G25&lt;1))),1,0))</x:f>
      </x:c>
    </x:row>
    <x:row r="26" ht="24" customHeight="1">
      <x:c r="A26" s="10"/>
      <x:c r="B26" s="10"/>
      <x:c r="C26" s="10"/>
      <x:c r="D26" s="12"/>
      <x:c r="E26" s="10"/>
      <x:c r="F26" s="13"/>
      <x:c r="G26" s="13"/>
      <x:c r="H26" s="14" t="str">
        <x:f>IF(A26="","",IF(AND(E26="Completed",ISNUMBER(F26),ISNUMBER(G26)),F26*G26,""))</x:f>
      </x:c>
      <x:c r="I26" s="14" t="str">
        <x:f>IF(A26="","",IF(COUNTIFS('Your applicants'!$A$8:$A$207,B26,'Your applicants'!$V$8:$V$207,1)=1,1,0))</x:f>
      </x:c>
      <x:c r="J26" s="14" t="str">
        <x:f>IF(A26="","",IF(OR(COUNTIF($A$8:$A$307,A26)&gt;1,COUNTIFS('Your applicants'!$A$8:$A$207,B26,'Your applicants'!$C$8:$C$207,C26)&lt;&gt;1,NOT(ISNUMBER(D26)),E26="",AND(E26="Completed",OR(NOT(ISNUMBER(F26)),NOT(ISNUMBER(G26)),F26&lt;0,G26&lt;1))),1,0))</x:f>
      </x:c>
    </x:row>
    <x:row r="27" ht="24" customHeight="1">
      <x:c r="A27" s="10"/>
      <x:c r="B27" s="10"/>
      <x:c r="C27" s="10"/>
      <x:c r="D27" s="12"/>
      <x:c r="E27" s="10"/>
      <x:c r="F27" s="13"/>
      <x:c r="G27" s="13"/>
      <x:c r="H27" s="14" t="str">
        <x:f>IF(A27="","",IF(AND(E27="Completed",ISNUMBER(F27),ISNUMBER(G27)),F27*G27,""))</x:f>
      </x:c>
      <x:c r="I27" s="14" t="str">
        <x:f>IF(A27="","",IF(COUNTIFS('Your applicants'!$A$8:$A$207,B27,'Your applicants'!$V$8:$V$207,1)=1,1,0))</x:f>
      </x:c>
      <x:c r="J27" s="14" t="str">
        <x:f>IF(A27="","",IF(OR(COUNTIF($A$8:$A$307,A27)&gt;1,COUNTIFS('Your applicants'!$A$8:$A$207,B27,'Your applicants'!$C$8:$C$207,C27)&lt;&gt;1,NOT(ISNUMBER(D27)),E27="",AND(E27="Completed",OR(NOT(ISNUMBER(F27)),NOT(ISNUMBER(G27)),F27&lt;0,G27&lt;1))),1,0))</x:f>
      </x:c>
    </x:row>
    <x:row r="28" ht="24" customHeight="1">
      <x:c r="A28" s="10"/>
      <x:c r="B28" s="10"/>
      <x:c r="C28" s="10"/>
      <x:c r="D28" s="12"/>
      <x:c r="E28" s="10"/>
      <x:c r="F28" s="13"/>
      <x:c r="G28" s="13"/>
      <x:c r="H28" s="14" t="str">
        <x:f>IF(A28="","",IF(AND(E28="Completed",ISNUMBER(F28),ISNUMBER(G28)),F28*G28,""))</x:f>
      </x:c>
      <x:c r="I28" s="14" t="str">
        <x:f>IF(A28="","",IF(COUNTIFS('Your applicants'!$A$8:$A$207,B28,'Your applicants'!$V$8:$V$207,1)=1,1,0))</x:f>
      </x:c>
      <x:c r="J28" s="14" t="str">
        <x:f>IF(A28="","",IF(OR(COUNTIF($A$8:$A$307,A28)&gt;1,COUNTIFS('Your applicants'!$A$8:$A$207,B28,'Your applicants'!$C$8:$C$207,C28)&lt;&gt;1,NOT(ISNUMBER(D28)),E28="",AND(E28="Completed",OR(NOT(ISNUMBER(F28)),NOT(ISNUMBER(G28)),F28&lt;0,G28&lt;1))),1,0))</x:f>
      </x:c>
    </x:row>
    <x:row r="29" ht="24" customHeight="1">
      <x:c r="A29" s="10"/>
      <x:c r="B29" s="10"/>
      <x:c r="C29" s="10"/>
      <x:c r="D29" s="12"/>
      <x:c r="E29" s="10"/>
      <x:c r="F29" s="13"/>
      <x:c r="G29" s="13"/>
      <x:c r="H29" s="14" t="str">
        <x:f>IF(A29="","",IF(AND(E29="Completed",ISNUMBER(F29),ISNUMBER(G29)),F29*G29,""))</x:f>
      </x:c>
      <x:c r="I29" s="14" t="str">
        <x:f>IF(A29="","",IF(COUNTIFS('Your applicants'!$A$8:$A$207,B29,'Your applicants'!$V$8:$V$207,1)=1,1,0))</x:f>
      </x:c>
      <x:c r="J29" s="14" t="str">
        <x:f>IF(A29="","",IF(OR(COUNTIF($A$8:$A$307,A29)&gt;1,COUNTIFS('Your applicants'!$A$8:$A$207,B29,'Your applicants'!$C$8:$C$207,C29)&lt;&gt;1,NOT(ISNUMBER(D29)),E29="",AND(E29="Completed",OR(NOT(ISNUMBER(F29)),NOT(ISNUMBER(G29)),F29&lt;0,G29&lt;1))),1,0))</x:f>
      </x:c>
    </x:row>
    <x:row r="30" ht="24" customHeight="1">
      <x:c r="A30" s="10"/>
      <x:c r="B30" s="10"/>
      <x:c r="C30" s="10"/>
      <x:c r="D30" s="12"/>
      <x:c r="E30" s="10"/>
      <x:c r="F30" s="13"/>
      <x:c r="G30" s="13"/>
      <x:c r="H30" s="14" t="str">
        <x:f>IF(A30="","",IF(AND(E30="Completed",ISNUMBER(F30),ISNUMBER(G30)),F30*G30,""))</x:f>
      </x:c>
      <x:c r="I30" s="14" t="str">
        <x:f>IF(A30="","",IF(COUNTIFS('Your applicants'!$A$8:$A$207,B30,'Your applicants'!$V$8:$V$207,1)=1,1,0))</x:f>
      </x:c>
      <x:c r="J30" s="14" t="str">
        <x:f>IF(A30="","",IF(OR(COUNTIF($A$8:$A$307,A30)&gt;1,COUNTIFS('Your applicants'!$A$8:$A$207,B30,'Your applicants'!$C$8:$C$207,C30)&lt;&gt;1,NOT(ISNUMBER(D30)),E30="",AND(E30="Completed",OR(NOT(ISNUMBER(F30)),NOT(ISNUMBER(G30)),F30&lt;0,G30&lt;1))),1,0))</x:f>
      </x:c>
    </x:row>
    <x:row r="31" ht="24" customHeight="1">
      <x:c r="A31" s="10"/>
      <x:c r="B31" s="10"/>
      <x:c r="C31" s="10"/>
      <x:c r="D31" s="12"/>
      <x:c r="E31" s="10"/>
      <x:c r="F31" s="13"/>
      <x:c r="G31" s="13"/>
      <x:c r="H31" s="14" t="str">
        <x:f>IF(A31="","",IF(AND(E31="Completed",ISNUMBER(F31),ISNUMBER(G31)),F31*G31,""))</x:f>
      </x:c>
      <x:c r="I31" s="14" t="str">
        <x:f>IF(A31="","",IF(COUNTIFS('Your applicants'!$A$8:$A$207,B31,'Your applicants'!$V$8:$V$207,1)=1,1,0))</x:f>
      </x:c>
      <x:c r="J31" s="14" t="str">
        <x:f>IF(A31="","",IF(OR(COUNTIF($A$8:$A$307,A31)&gt;1,COUNTIFS('Your applicants'!$A$8:$A$207,B31,'Your applicants'!$C$8:$C$207,C31)&lt;&gt;1,NOT(ISNUMBER(D31)),E31="",AND(E31="Completed",OR(NOT(ISNUMBER(F31)),NOT(ISNUMBER(G31)),F31&lt;0,G31&lt;1))),1,0))</x:f>
      </x:c>
    </x:row>
    <x:row r="32" ht="24" customHeight="1">
      <x:c r="A32" s="10"/>
      <x:c r="B32" s="10"/>
      <x:c r="C32" s="10"/>
      <x:c r="D32" s="12"/>
      <x:c r="E32" s="10"/>
      <x:c r="F32" s="13"/>
      <x:c r="G32" s="13"/>
      <x:c r="H32" s="14" t="str">
        <x:f>IF(A32="","",IF(AND(E32="Completed",ISNUMBER(F32),ISNUMBER(G32)),F32*G32,""))</x:f>
      </x:c>
      <x:c r="I32" s="14" t="str">
        <x:f>IF(A32="","",IF(COUNTIFS('Your applicants'!$A$8:$A$207,B32,'Your applicants'!$V$8:$V$207,1)=1,1,0))</x:f>
      </x:c>
      <x:c r="J32" s="14" t="str">
        <x:f>IF(A32="","",IF(OR(COUNTIF($A$8:$A$307,A32)&gt;1,COUNTIFS('Your applicants'!$A$8:$A$207,B32,'Your applicants'!$C$8:$C$207,C32)&lt;&gt;1,NOT(ISNUMBER(D32)),E32="",AND(E32="Completed",OR(NOT(ISNUMBER(F32)),NOT(ISNUMBER(G32)),F32&lt;0,G32&lt;1))),1,0))</x:f>
      </x:c>
    </x:row>
    <x:row r="33" ht="24" customHeight="1">
      <x:c r="A33" s="10"/>
      <x:c r="B33" s="10"/>
      <x:c r="C33" s="10"/>
      <x:c r="D33" s="12"/>
      <x:c r="E33" s="10"/>
      <x:c r="F33" s="13"/>
      <x:c r="G33" s="13"/>
      <x:c r="H33" s="14" t="str">
        <x:f>IF(A33="","",IF(AND(E33="Completed",ISNUMBER(F33),ISNUMBER(G33)),F33*G33,""))</x:f>
      </x:c>
      <x:c r="I33" s="14" t="str">
        <x:f>IF(A33="","",IF(COUNTIFS('Your applicants'!$A$8:$A$207,B33,'Your applicants'!$V$8:$V$207,1)=1,1,0))</x:f>
      </x:c>
      <x:c r="J33" s="14" t="str">
        <x:f>IF(A33="","",IF(OR(COUNTIF($A$8:$A$307,A33)&gt;1,COUNTIFS('Your applicants'!$A$8:$A$207,B33,'Your applicants'!$C$8:$C$207,C33)&lt;&gt;1,NOT(ISNUMBER(D33)),E33="",AND(E33="Completed",OR(NOT(ISNUMBER(F33)),NOT(ISNUMBER(G33)),F33&lt;0,G33&lt;1))),1,0))</x:f>
      </x:c>
    </x:row>
    <x:row r="34" ht="24" customHeight="1">
      <x:c r="A34" s="10"/>
      <x:c r="B34" s="10"/>
      <x:c r="C34" s="10"/>
      <x:c r="D34" s="12"/>
      <x:c r="E34" s="10"/>
      <x:c r="F34" s="13"/>
      <x:c r="G34" s="13"/>
      <x:c r="H34" s="14" t="str">
        <x:f>IF(A34="","",IF(AND(E34="Completed",ISNUMBER(F34),ISNUMBER(G34)),F34*G34,""))</x:f>
      </x:c>
      <x:c r="I34" s="14" t="str">
        <x:f>IF(A34="","",IF(COUNTIFS('Your applicants'!$A$8:$A$207,B34,'Your applicants'!$V$8:$V$207,1)=1,1,0))</x:f>
      </x:c>
      <x:c r="J34" s="14" t="str">
        <x:f>IF(A34="","",IF(OR(COUNTIF($A$8:$A$307,A34)&gt;1,COUNTIFS('Your applicants'!$A$8:$A$207,B34,'Your applicants'!$C$8:$C$207,C34)&lt;&gt;1,NOT(ISNUMBER(D34)),E34="",AND(E34="Completed",OR(NOT(ISNUMBER(F34)),NOT(ISNUMBER(G34)),F34&lt;0,G34&lt;1))),1,0))</x:f>
      </x:c>
    </x:row>
    <x:row r="35" ht="24" customHeight="1">
      <x:c r="A35" s="10"/>
      <x:c r="B35" s="10"/>
      <x:c r="C35" s="10"/>
      <x:c r="D35" s="12"/>
      <x:c r="E35" s="10"/>
      <x:c r="F35" s="13"/>
      <x:c r="G35" s="13"/>
      <x:c r="H35" s="14" t="str">
        <x:f>IF(A35="","",IF(AND(E35="Completed",ISNUMBER(F35),ISNUMBER(G35)),F35*G35,""))</x:f>
      </x:c>
      <x:c r="I35" s="14" t="str">
        <x:f>IF(A35="","",IF(COUNTIFS('Your applicants'!$A$8:$A$207,B35,'Your applicants'!$V$8:$V$207,1)=1,1,0))</x:f>
      </x:c>
      <x:c r="J35" s="14" t="str">
        <x:f>IF(A35="","",IF(OR(COUNTIF($A$8:$A$307,A35)&gt;1,COUNTIFS('Your applicants'!$A$8:$A$207,B35,'Your applicants'!$C$8:$C$207,C35)&lt;&gt;1,NOT(ISNUMBER(D35)),E35="",AND(E35="Completed",OR(NOT(ISNUMBER(F35)),NOT(ISNUMBER(G35)),F35&lt;0,G35&lt;1))),1,0))</x:f>
      </x:c>
    </x:row>
    <x:row r="36" ht="24" customHeight="1">
      <x:c r="A36" s="10"/>
      <x:c r="B36" s="10"/>
      <x:c r="C36" s="10"/>
      <x:c r="D36" s="12"/>
      <x:c r="E36" s="10"/>
      <x:c r="F36" s="13"/>
      <x:c r="G36" s="13"/>
      <x:c r="H36" s="14" t="str">
        <x:f>IF(A36="","",IF(AND(E36="Completed",ISNUMBER(F36),ISNUMBER(G36)),F36*G36,""))</x:f>
      </x:c>
      <x:c r="I36" s="14" t="str">
        <x:f>IF(A36="","",IF(COUNTIFS('Your applicants'!$A$8:$A$207,B36,'Your applicants'!$V$8:$V$207,1)=1,1,0))</x:f>
      </x:c>
      <x:c r="J36" s="14" t="str">
        <x:f>IF(A36="","",IF(OR(COUNTIF($A$8:$A$307,A36)&gt;1,COUNTIFS('Your applicants'!$A$8:$A$207,B36,'Your applicants'!$C$8:$C$207,C36)&lt;&gt;1,NOT(ISNUMBER(D36)),E36="",AND(E36="Completed",OR(NOT(ISNUMBER(F36)),NOT(ISNUMBER(G36)),F36&lt;0,G36&lt;1))),1,0))</x:f>
      </x:c>
    </x:row>
    <x:row r="37" ht="24" customHeight="1">
      <x:c r="A37" s="10"/>
      <x:c r="B37" s="10"/>
      <x:c r="C37" s="10"/>
      <x:c r="D37" s="12"/>
      <x:c r="E37" s="10"/>
      <x:c r="F37" s="13"/>
      <x:c r="G37" s="13"/>
      <x:c r="H37" s="14" t="str">
        <x:f>IF(A37="","",IF(AND(E37="Completed",ISNUMBER(F37),ISNUMBER(G37)),F37*G37,""))</x:f>
      </x:c>
      <x:c r="I37" s="14" t="str">
        <x:f>IF(A37="","",IF(COUNTIFS('Your applicants'!$A$8:$A$207,B37,'Your applicants'!$V$8:$V$207,1)=1,1,0))</x:f>
      </x:c>
      <x:c r="J37" s="14" t="str">
        <x:f>IF(A37="","",IF(OR(COUNTIF($A$8:$A$307,A37)&gt;1,COUNTIFS('Your applicants'!$A$8:$A$207,B37,'Your applicants'!$C$8:$C$207,C37)&lt;&gt;1,NOT(ISNUMBER(D37)),E37="",AND(E37="Completed",OR(NOT(ISNUMBER(F37)),NOT(ISNUMBER(G37)),F37&lt;0,G37&lt;1))),1,0))</x:f>
      </x:c>
    </x:row>
    <x:row r="38" ht="24" customHeight="1">
      <x:c r="A38" s="10"/>
      <x:c r="B38" s="10"/>
      <x:c r="C38" s="10"/>
      <x:c r="D38" s="12"/>
      <x:c r="E38" s="10"/>
      <x:c r="F38" s="13"/>
      <x:c r="G38" s="13"/>
      <x:c r="H38" s="14" t="str">
        <x:f>IF(A38="","",IF(AND(E38="Completed",ISNUMBER(F38),ISNUMBER(G38)),F38*G38,""))</x:f>
      </x:c>
      <x:c r="I38" s="14" t="str">
        <x:f>IF(A38="","",IF(COUNTIFS('Your applicants'!$A$8:$A$207,B38,'Your applicants'!$V$8:$V$207,1)=1,1,0))</x:f>
      </x:c>
      <x:c r="J38" s="14" t="str">
        <x:f>IF(A38="","",IF(OR(COUNTIF($A$8:$A$307,A38)&gt;1,COUNTIFS('Your applicants'!$A$8:$A$207,B38,'Your applicants'!$C$8:$C$207,C38)&lt;&gt;1,NOT(ISNUMBER(D38)),E38="",AND(E38="Completed",OR(NOT(ISNUMBER(F38)),NOT(ISNUMBER(G38)),F38&lt;0,G38&lt;1))),1,0))</x:f>
      </x:c>
    </x:row>
    <x:row r="39" ht="24" customHeight="1">
      <x:c r="A39" s="10"/>
      <x:c r="B39" s="10"/>
      <x:c r="C39" s="10"/>
      <x:c r="D39" s="12"/>
      <x:c r="E39" s="10"/>
      <x:c r="F39" s="13"/>
      <x:c r="G39" s="13"/>
      <x:c r="H39" s="14" t="str">
        <x:f>IF(A39="","",IF(AND(E39="Completed",ISNUMBER(F39),ISNUMBER(G39)),F39*G39,""))</x:f>
      </x:c>
      <x:c r="I39" s="14" t="str">
        <x:f>IF(A39="","",IF(COUNTIFS('Your applicants'!$A$8:$A$207,B39,'Your applicants'!$V$8:$V$207,1)=1,1,0))</x:f>
      </x:c>
      <x:c r="J39" s="14" t="str">
        <x:f>IF(A39="","",IF(OR(COUNTIF($A$8:$A$307,A39)&gt;1,COUNTIFS('Your applicants'!$A$8:$A$207,B39,'Your applicants'!$C$8:$C$207,C39)&lt;&gt;1,NOT(ISNUMBER(D39)),E39="",AND(E39="Completed",OR(NOT(ISNUMBER(F39)),NOT(ISNUMBER(G39)),F39&lt;0,G39&lt;1))),1,0))</x:f>
      </x:c>
    </x:row>
    <x:row r="40" ht="24" customHeight="1">
      <x:c r="A40" s="10"/>
      <x:c r="B40" s="10"/>
      <x:c r="C40" s="10"/>
      <x:c r="D40" s="12"/>
      <x:c r="E40" s="10"/>
      <x:c r="F40" s="13"/>
      <x:c r="G40" s="13"/>
      <x:c r="H40" s="14" t="str">
        <x:f>IF(A40="","",IF(AND(E40="Completed",ISNUMBER(F40),ISNUMBER(G40)),F40*G40,""))</x:f>
      </x:c>
      <x:c r="I40" s="14" t="str">
        <x:f>IF(A40="","",IF(COUNTIFS('Your applicants'!$A$8:$A$207,B40,'Your applicants'!$V$8:$V$207,1)=1,1,0))</x:f>
      </x:c>
      <x:c r="J40" s="14" t="str">
        <x:f>IF(A40="","",IF(OR(COUNTIF($A$8:$A$307,A40)&gt;1,COUNTIFS('Your applicants'!$A$8:$A$207,B40,'Your applicants'!$C$8:$C$207,C40)&lt;&gt;1,NOT(ISNUMBER(D40)),E40="",AND(E40="Completed",OR(NOT(ISNUMBER(F40)),NOT(ISNUMBER(G40)),F40&lt;0,G40&lt;1))),1,0))</x:f>
      </x:c>
    </x:row>
    <x:row r="41" ht="24" customHeight="1">
      <x:c r="A41" s="10"/>
      <x:c r="B41" s="10"/>
      <x:c r="C41" s="10"/>
      <x:c r="D41" s="12"/>
      <x:c r="E41" s="10"/>
      <x:c r="F41" s="13"/>
      <x:c r="G41" s="13"/>
      <x:c r="H41" s="14" t="str">
        <x:f>IF(A41="","",IF(AND(E41="Completed",ISNUMBER(F41),ISNUMBER(G41)),F41*G41,""))</x:f>
      </x:c>
      <x:c r="I41" s="14" t="str">
        <x:f>IF(A41="","",IF(COUNTIFS('Your applicants'!$A$8:$A$207,B41,'Your applicants'!$V$8:$V$207,1)=1,1,0))</x:f>
      </x:c>
      <x:c r="J41" s="14" t="str">
        <x:f>IF(A41="","",IF(OR(COUNTIF($A$8:$A$307,A41)&gt;1,COUNTIFS('Your applicants'!$A$8:$A$207,B41,'Your applicants'!$C$8:$C$207,C41)&lt;&gt;1,NOT(ISNUMBER(D41)),E41="",AND(E41="Completed",OR(NOT(ISNUMBER(F41)),NOT(ISNUMBER(G41)),F41&lt;0,G41&lt;1))),1,0))</x:f>
      </x:c>
    </x:row>
    <x:row r="42" ht="24" customHeight="1">
      <x:c r="A42" s="10"/>
      <x:c r="B42" s="10"/>
      <x:c r="C42" s="10"/>
      <x:c r="D42" s="12"/>
      <x:c r="E42" s="10"/>
      <x:c r="F42" s="13"/>
      <x:c r="G42" s="13"/>
      <x:c r="H42" s="14" t="str">
        <x:f>IF(A42="","",IF(AND(E42="Completed",ISNUMBER(F42),ISNUMBER(G42)),F42*G42,""))</x:f>
      </x:c>
      <x:c r="I42" s="14" t="str">
        <x:f>IF(A42="","",IF(COUNTIFS('Your applicants'!$A$8:$A$207,B42,'Your applicants'!$V$8:$V$207,1)=1,1,0))</x:f>
      </x:c>
      <x:c r="J42" s="14" t="str">
        <x:f>IF(A42="","",IF(OR(COUNTIF($A$8:$A$307,A42)&gt;1,COUNTIFS('Your applicants'!$A$8:$A$207,B42,'Your applicants'!$C$8:$C$207,C42)&lt;&gt;1,NOT(ISNUMBER(D42)),E42="",AND(E42="Completed",OR(NOT(ISNUMBER(F42)),NOT(ISNUMBER(G42)),F42&lt;0,G42&lt;1))),1,0))</x:f>
      </x:c>
    </x:row>
    <x:row r="43" ht="24" customHeight="1">
      <x:c r="A43" s="10"/>
      <x:c r="B43" s="10"/>
      <x:c r="C43" s="10"/>
      <x:c r="D43" s="12"/>
      <x:c r="E43" s="10"/>
      <x:c r="F43" s="13"/>
      <x:c r="G43" s="13"/>
      <x:c r="H43" s="14" t="str">
        <x:f>IF(A43="","",IF(AND(E43="Completed",ISNUMBER(F43),ISNUMBER(G43)),F43*G43,""))</x:f>
      </x:c>
      <x:c r="I43" s="14" t="str">
        <x:f>IF(A43="","",IF(COUNTIFS('Your applicants'!$A$8:$A$207,B43,'Your applicants'!$V$8:$V$207,1)=1,1,0))</x:f>
      </x:c>
      <x:c r="J43" s="14" t="str">
        <x:f>IF(A43="","",IF(OR(COUNTIF($A$8:$A$307,A43)&gt;1,COUNTIFS('Your applicants'!$A$8:$A$207,B43,'Your applicants'!$C$8:$C$207,C43)&lt;&gt;1,NOT(ISNUMBER(D43)),E43="",AND(E43="Completed",OR(NOT(ISNUMBER(F43)),NOT(ISNUMBER(G43)),F43&lt;0,G43&lt;1))),1,0))</x:f>
      </x:c>
    </x:row>
    <x:row r="44" ht="24" customHeight="1">
      <x:c r="A44" s="10"/>
      <x:c r="B44" s="10"/>
      <x:c r="C44" s="10"/>
      <x:c r="D44" s="12"/>
      <x:c r="E44" s="10"/>
      <x:c r="F44" s="13"/>
      <x:c r="G44" s="13"/>
      <x:c r="H44" s="14" t="str">
        <x:f>IF(A44="","",IF(AND(E44="Completed",ISNUMBER(F44),ISNUMBER(G44)),F44*G44,""))</x:f>
      </x:c>
      <x:c r="I44" s="14" t="str">
        <x:f>IF(A44="","",IF(COUNTIFS('Your applicants'!$A$8:$A$207,B44,'Your applicants'!$V$8:$V$207,1)=1,1,0))</x:f>
      </x:c>
      <x:c r="J44" s="14" t="str">
        <x:f>IF(A44="","",IF(OR(COUNTIF($A$8:$A$307,A44)&gt;1,COUNTIFS('Your applicants'!$A$8:$A$207,B44,'Your applicants'!$C$8:$C$207,C44)&lt;&gt;1,NOT(ISNUMBER(D44)),E44="",AND(E44="Completed",OR(NOT(ISNUMBER(F44)),NOT(ISNUMBER(G44)),F44&lt;0,G44&lt;1))),1,0))</x:f>
      </x:c>
    </x:row>
    <x:row r="45" ht="24" customHeight="1">
      <x:c r="A45" s="10"/>
      <x:c r="B45" s="10"/>
      <x:c r="C45" s="10"/>
      <x:c r="D45" s="12"/>
      <x:c r="E45" s="10"/>
      <x:c r="F45" s="13"/>
      <x:c r="G45" s="13"/>
      <x:c r="H45" s="14" t="str">
        <x:f>IF(A45="","",IF(AND(E45="Completed",ISNUMBER(F45),ISNUMBER(G45)),F45*G45,""))</x:f>
      </x:c>
      <x:c r="I45" s="14" t="str">
        <x:f>IF(A45="","",IF(COUNTIFS('Your applicants'!$A$8:$A$207,B45,'Your applicants'!$V$8:$V$207,1)=1,1,0))</x:f>
      </x:c>
      <x:c r="J45" s="14" t="str">
        <x:f>IF(A45="","",IF(OR(COUNTIF($A$8:$A$307,A45)&gt;1,COUNTIFS('Your applicants'!$A$8:$A$207,B45,'Your applicants'!$C$8:$C$207,C45)&lt;&gt;1,NOT(ISNUMBER(D45)),E45="",AND(E45="Completed",OR(NOT(ISNUMBER(F45)),NOT(ISNUMBER(G45)),F45&lt;0,G45&lt;1))),1,0))</x:f>
      </x:c>
    </x:row>
    <x:row r="46" ht="24" customHeight="1">
      <x:c r="A46" s="10"/>
      <x:c r="B46" s="10"/>
      <x:c r="C46" s="10"/>
      <x:c r="D46" s="12"/>
      <x:c r="E46" s="10"/>
      <x:c r="F46" s="13"/>
      <x:c r="G46" s="13"/>
      <x:c r="H46" s="14" t="str">
        <x:f>IF(A46="","",IF(AND(E46="Completed",ISNUMBER(F46),ISNUMBER(G46)),F46*G46,""))</x:f>
      </x:c>
      <x:c r="I46" s="14" t="str">
        <x:f>IF(A46="","",IF(COUNTIFS('Your applicants'!$A$8:$A$207,B46,'Your applicants'!$V$8:$V$207,1)=1,1,0))</x:f>
      </x:c>
      <x:c r="J46" s="14" t="str">
        <x:f>IF(A46="","",IF(OR(COUNTIF($A$8:$A$307,A46)&gt;1,COUNTIFS('Your applicants'!$A$8:$A$207,B46,'Your applicants'!$C$8:$C$207,C46)&lt;&gt;1,NOT(ISNUMBER(D46)),E46="",AND(E46="Completed",OR(NOT(ISNUMBER(F46)),NOT(ISNUMBER(G46)),F46&lt;0,G46&lt;1))),1,0))</x:f>
      </x:c>
    </x:row>
    <x:row r="47" ht="24" customHeight="1">
      <x:c r="A47" s="10"/>
      <x:c r="B47" s="10"/>
      <x:c r="C47" s="10"/>
      <x:c r="D47" s="12"/>
      <x:c r="E47" s="10"/>
      <x:c r="F47" s="13"/>
      <x:c r="G47" s="13"/>
      <x:c r="H47" s="14" t="str">
        <x:f>IF(A47="","",IF(AND(E47="Completed",ISNUMBER(F47),ISNUMBER(G47)),F47*G47,""))</x:f>
      </x:c>
      <x:c r="I47" s="14" t="str">
        <x:f>IF(A47="","",IF(COUNTIFS('Your applicants'!$A$8:$A$207,B47,'Your applicants'!$V$8:$V$207,1)=1,1,0))</x:f>
      </x:c>
      <x:c r="J47" s="14" t="str">
        <x:f>IF(A47="","",IF(OR(COUNTIF($A$8:$A$307,A47)&gt;1,COUNTIFS('Your applicants'!$A$8:$A$207,B47,'Your applicants'!$C$8:$C$207,C47)&lt;&gt;1,NOT(ISNUMBER(D47)),E47="",AND(E47="Completed",OR(NOT(ISNUMBER(F47)),NOT(ISNUMBER(G47)),F47&lt;0,G47&lt;1))),1,0))</x:f>
      </x:c>
    </x:row>
    <x:row r="48" ht="24" customHeight="1">
      <x:c r="A48" s="10"/>
      <x:c r="B48" s="10"/>
      <x:c r="C48" s="10"/>
      <x:c r="D48" s="12"/>
      <x:c r="E48" s="10"/>
      <x:c r="F48" s="13"/>
      <x:c r="G48" s="13"/>
      <x:c r="H48" s="14" t="str">
        <x:f>IF(A48="","",IF(AND(E48="Completed",ISNUMBER(F48),ISNUMBER(G48)),F48*G48,""))</x:f>
      </x:c>
      <x:c r="I48" s="14" t="str">
        <x:f>IF(A48="","",IF(COUNTIFS('Your applicants'!$A$8:$A$207,B48,'Your applicants'!$V$8:$V$207,1)=1,1,0))</x:f>
      </x:c>
      <x:c r="J48" s="14" t="str">
        <x:f>IF(A48="","",IF(OR(COUNTIF($A$8:$A$307,A48)&gt;1,COUNTIFS('Your applicants'!$A$8:$A$207,B48,'Your applicants'!$C$8:$C$207,C48)&lt;&gt;1,NOT(ISNUMBER(D48)),E48="",AND(E48="Completed",OR(NOT(ISNUMBER(F48)),NOT(ISNUMBER(G48)),F48&lt;0,G48&lt;1))),1,0))</x:f>
      </x:c>
    </x:row>
    <x:row r="49" ht="24" customHeight="1">
      <x:c r="A49" s="10"/>
      <x:c r="B49" s="10"/>
      <x:c r="C49" s="10"/>
      <x:c r="D49" s="12"/>
      <x:c r="E49" s="10"/>
      <x:c r="F49" s="13"/>
      <x:c r="G49" s="13"/>
      <x:c r="H49" s="14" t="str">
        <x:f>IF(A49="","",IF(AND(E49="Completed",ISNUMBER(F49),ISNUMBER(G49)),F49*G49,""))</x:f>
      </x:c>
      <x:c r="I49" s="14" t="str">
        <x:f>IF(A49="","",IF(COUNTIFS('Your applicants'!$A$8:$A$207,B49,'Your applicants'!$V$8:$V$207,1)=1,1,0))</x:f>
      </x:c>
      <x:c r="J49" s="14" t="str">
        <x:f>IF(A49="","",IF(OR(COUNTIF($A$8:$A$307,A49)&gt;1,COUNTIFS('Your applicants'!$A$8:$A$207,B49,'Your applicants'!$C$8:$C$207,C49)&lt;&gt;1,NOT(ISNUMBER(D49)),E49="",AND(E49="Completed",OR(NOT(ISNUMBER(F49)),NOT(ISNUMBER(G49)),F49&lt;0,G49&lt;1))),1,0))</x:f>
      </x:c>
    </x:row>
    <x:row r="50" ht="24" customHeight="1">
      <x:c r="A50" s="10"/>
      <x:c r="B50" s="10"/>
      <x:c r="C50" s="10"/>
      <x:c r="D50" s="12"/>
      <x:c r="E50" s="10"/>
      <x:c r="F50" s="13"/>
      <x:c r="G50" s="13"/>
      <x:c r="H50" s="14" t="str">
        <x:f>IF(A50="","",IF(AND(E50="Completed",ISNUMBER(F50),ISNUMBER(G50)),F50*G50,""))</x:f>
      </x:c>
      <x:c r="I50" s="14" t="str">
        <x:f>IF(A50="","",IF(COUNTIFS('Your applicants'!$A$8:$A$207,B50,'Your applicants'!$V$8:$V$207,1)=1,1,0))</x:f>
      </x:c>
      <x:c r="J50" s="14" t="str">
        <x:f>IF(A50="","",IF(OR(COUNTIF($A$8:$A$307,A50)&gt;1,COUNTIFS('Your applicants'!$A$8:$A$207,B50,'Your applicants'!$C$8:$C$207,C50)&lt;&gt;1,NOT(ISNUMBER(D50)),E50="",AND(E50="Completed",OR(NOT(ISNUMBER(F50)),NOT(ISNUMBER(G50)),F50&lt;0,G50&lt;1))),1,0))</x:f>
      </x:c>
    </x:row>
    <x:row r="51" ht="24" customHeight="1">
      <x:c r="A51" s="10"/>
      <x:c r="B51" s="10"/>
      <x:c r="C51" s="10"/>
      <x:c r="D51" s="12"/>
      <x:c r="E51" s="10"/>
      <x:c r="F51" s="13"/>
      <x:c r="G51" s="13"/>
      <x:c r="H51" s="14" t="str">
        <x:f>IF(A51="","",IF(AND(E51="Completed",ISNUMBER(F51),ISNUMBER(G51)),F51*G51,""))</x:f>
      </x:c>
      <x:c r="I51" s="14" t="str">
        <x:f>IF(A51="","",IF(COUNTIFS('Your applicants'!$A$8:$A$207,B51,'Your applicants'!$V$8:$V$207,1)=1,1,0))</x:f>
      </x:c>
      <x:c r="J51" s="14" t="str">
        <x:f>IF(A51="","",IF(OR(COUNTIF($A$8:$A$307,A51)&gt;1,COUNTIFS('Your applicants'!$A$8:$A$207,B51,'Your applicants'!$C$8:$C$207,C51)&lt;&gt;1,NOT(ISNUMBER(D51)),E51="",AND(E51="Completed",OR(NOT(ISNUMBER(F51)),NOT(ISNUMBER(G51)),F51&lt;0,G51&lt;1))),1,0))</x:f>
      </x:c>
    </x:row>
    <x:row r="52" ht="24" customHeight="1">
      <x:c r="A52" s="10"/>
      <x:c r="B52" s="10"/>
      <x:c r="C52" s="10"/>
      <x:c r="D52" s="12"/>
      <x:c r="E52" s="10"/>
      <x:c r="F52" s="13"/>
      <x:c r="G52" s="13"/>
      <x:c r="H52" s="14" t="str">
        <x:f>IF(A52="","",IF(AND(E52="Completed",ISNUMBER(F52),ISNUMBER(G52)),F52*G52,""))</x:f>
      </x:c>
      <x:c r="I52" s="14" t="str">
        <x:f>IF(A52="","",IF(COUNTIFS('Your applicants'!$A$8:$A$207,B52,'Your applicants'!$V$8:$V$207,1)=1,1,0))</x:f>
      </x:c>
      <x:c r="J52" s="14" t="str">
        <x:f>IF(A52="","",IF(OR(COUNTIF($A$8:$A$307,A52)&gt;1,COUNTIFS('Your applicants'!$A$8:$A$207,B52,'Your applicants'!$C$8:$C$207,C52)&lt;&gt;1,NOT(ISNUMBER(D52)),E52="",AND(E52="Completed",OR(NOT(ISNUMBER(F52)),NOT(ISNUMBER(G52)),F52&lt;0,G52&lt;1))),1,0))</x:f>
      </x:c>
    </x:row>
    <x:row r="53" ht="24" customHeight="1">
      <x:c r="A53" s="10"/>
      <x:c r="B53" s="10"/>
      <x:c r="C53" s="10"/>
      <x:c r="D53" s="12"/>
      <x:c r="E53" s="10"/>
      <x:c r="F53" s="13"/>
      <x:c r="G53" s="13"/>
      <x:c r="H53" s="14" t="str">
        <x:f>IF(A53="","",IF(AND(E53="Completed",ISNUMBER(F53),ISNUMBER(G53)),F53*G53,""))</x:f>
      </x:c>
      <x:c r="I53" s="14" t="str">
        <x:f>IF(A53="","",IF(COUNTIFS('Your applicants'!$A$8:$A$207,B53,'Your applicants'!$V$8:$V$207,1)=1,1,0))</x:f>
      </x:c>
      <x:c r="J53" s="14" t="str">
        <x:f>IF(A53="","",IF(OR(COUNTIF($A$8:$A$307,A53)&gt;1,COUNTIFS('Your applicants'!$A$8:$A$207,B53,'Your applicants'!$C$8:$C$207,C53)&lt;&gt;1,NOT(ISNUMBER(D53)),E53="",AND(E53="Completed",OR(NOT(ISNUMBER(F53)),NOT(ISNUMBER(G53)),F53&lt;0,G53&lt;1))),1,0))</x:f>
      </x:c>
    </x:row>
    <x:row r="54" ht="24" customHeight="1">
      <x:c r="A54" s="10"/>
      <x:c r="B54" s="10"/>
      <x:c r="C54" s="10"/>
      <x:c r="D54" s="12"/>
      <x:c r="E54" s="10"/>
      <x:c r="F54" s="13"/>
      <x:c r="G54" s="13"/>
      <x:c r="H54" s="14" t="str">
        <x:f>IF(A54="","",IF(AND(E54="Completed",ISNUMBER(F54),ISNUMBER(G54)),F54*G54,""))</x:f>
      </x:c>
      <x:c r="I54" s="14" t="str">
        <x:f>IF(A54="","",IF(COUNTIFS('Your applicants'!$A$8:$A$207,B54,'Your applicants'!$V$8:$V$207,1)=1,1,0))</x:f>
      </x:c>
      <x:c r="J54" s="14" t="str">
        <x:f>IF(A54="","",IF(OR(COUNTIF($A$8:$A$307,A54)&gt;1,COUNTIFS('Your applicants'!$A$8:$A$207,B54,'Your applicants'!$C$8:$C$207,C54)&lt;&gt;1,NOT(ISNUMBER(D54)),E54="",AND(E54="Completed",OR(NOT(ISNUMBER(F54)),NOT(ISNUMBER(G54)),F54&lt;0,G54&lt;1))),1,0))</x:f>
      </x:c>
    </x:row>
    <x:row r="55" ht="24" customHeight="1">
      <x:c r="A55" s="10"/>
      <x:c r="B55" s="10"/>
      <x:c r="C55" s="10"/>
      <x:c r="D55" s="12"/>
      <x:c r="E55" s="10"/>
      <x:c r="F55" s="13"/>
      <x:c r="G55" s="13"/>
      <x:c r="H55" s="14" t="str">
        <x:f>IF(A55="","",IF(AND(E55="Completed",ISNUMBER(F55),ISNUMBER(G55)),F55*G55,""))</x:f>
      </x:c>
      <x:c r="I55" s="14" t="str">
        <x:f>IF(A55="","",IF(COUNTIFS('Your applicants'!$A$8:$A$207,B55,'Your applicants'!$V$8:$V$207,1)=1,1,0))</x:f>
      </x:c>
      <x:c r="J55" s="14" t="str">
        <x:f>IF(A55="","",IF(OR(COUNTIF($A$8:$A$307,A55)&gt;1,COUNTIFS('Your applicants'!$A$8:$A$207,B55,'Your applicants'!$C$8:$C$207,C55)&lt;&gt;1,NOT(ISNUMBER(D55)),E55="",AND(E55="Completed",OR(NOT(ISNUMBER(F55)),NOT(ISNUMBER(G55)),F55&lt;0,G55&lt;1))),1,0))</x:f>
      </x:c>
    </x:row>
    <x:row r="56" ht="24" customHeight="1">
      <x:c r="A56" s="10"/>
      <x:c r="B56" s="10"/>
      <x:c r="C56" s="10"/>
      <x:c r="D56" s="12"/>
      <x:c r="E56" s="10"/>
      <x:c r="F56" s="13"/>
      <x:c r="G56" s="13"/>
      <x:c r="H56" s="14" t="str">
        <x:f>IF(A56="","",IF(AND(E56="Completed",ISNUMBER(F56),ISNUMBER(G56)),F56*G56,""))</x:f>
      </x:c>
      <x:c r="I56" s="14" t="str">
        <x:f>IF(A56="","",IF(COUNTIFS('Your applicants'!$A$8:$A$207,B56,'Your applicants'!$V$8:$V$207,1)=1,1,0))</x:f>
      </x:c>
      <x:c r="J56" s="14" t="str">
        <x:f>IF(A56="","",IF(OR(COUNTIF($A$8:$A$307,A56)&gt;1,COUNTIFS('Your applicants'!$A$8:$A$207,B56,'Your applicants'!$C$8:$C$207,C56)&lt;&gt;1,NOT(ISNUMBER(D56)),E56="",AND(E56="Completed",OR(NOT(ISNUMBER(F56)),NOT(ISNUMBER(G56)),F56&lt;0,G56&lt;1))),1,0))</x:f>
      </x:c>
    </x:row>
    <x:row r="57" ht="24" customHeight="1">
      <x:c r="A57" s="10"/>
      <x:c r="B57" s="10"/>
      <x:c r="C57" s="10"/>
      <x:c r="D57" s="12"/>
      <x:c r="E57" s="10"/>
      <x:c r="F57" s="13"/>
      <x:c r="G57" s="13"/>
      <x:c r="H57" s="14" t="str">
        <x:f>IF(A57="","",IF(AND(E57="Completed",ISNUMBER(F57),ISNUMBER(G57)),F57*G57,""))</x:f>
      </x:c>
      <x:c r="I57" s="14" t="str">
        <x:f>IF(A57="","",IF(COUNTIFS('Your applicants'!$A$8:$A$207,B57,'Your applicants'!$V$8:$V$207,1)=1,1,0))</x:f>
      </x:c>
      <x:c r="J57" s="14" t="str">
        <x:f>IF(A57="","",IF(OR(COUNTIF($A$8:$A$307,A57)&gt;1,COUNTIFS('Your applicants'!$A$8:$A$207,B57,'Your applicants'!$C$8:$C$207,C57)&lt;&gt;1,NOT(ISNUMBER(D57)),E57="",AND(E57="Completed",OR(NOT(ISNUMBER(F57)),NOT(ISNUMBER(G57)),F57&lt;0,G57&lt;1))),1,0))</x:f>
      </x:c>
    </x:row>
    <x:row r="58" ht="24" customHeight="1">
      <x:c r="A58" s="10"/>
      <x:c r="B58" s="10"/>
      <x:c r="C58" s="10"/>
      <x:c r="D58" s="12"/>
      <x:c r="E58" s="10"/>
      <x:c r="F58" s="13"/>
      <x:c r="G58" s="13"/>
      <x:c r="H58" s="14" t="str">
        <x:f>IF(A58="","",IF(AND(E58="Completed",ISNUMBER(F58),ISNUMBER(G58)),F58*G58,""))</x:f>
      </x:c>
      <x:c r="I58" s="14" t="str">
        <x:f>IF(A58="","",IF(COUNTIFS('Your applicants'!$A$8:$A$207,B58,'Your applicants'!$V$8:$V$207,1)=1,1,0))</x:f>
      </x:c>
      <x:c r="J58" s="14" t="str">
        <x:f>IF(A58="","",IF(OR(COUNTIF($A$8:$A$307,A58)&gt;1,COUNTIFS('Your applicants'!$A$8:$A$207,B58,'Your applicants'!$C$8:$C$207,C58)&lt;&gt;1,NOT(ISNUMBER(D58)),E58="",AND(E58="Completed",OR(NOT(ISNUMBER(F58)),NOT(ISNUMBER(G58)),F58&lt;0,G58&lt;1))),1,0))</x:f>
      </x:c>
    </x:row>
    <x:row r="59" ht="24" customHeight="1">
      <x:c r="A59" s="10"/>
      <x:c r="B59" s="10"/>
      <x:c r="C59" s="10"/>
      <x:c r="D59" s="12"/>
      <x:c r="E59" s="10"/>
      <x:c r="F59" s="13"/>
      <x:c r="G59" s="13"/>
      <x:c r="H59" s="14" t="str">
        <x:f>IF(A59="","",IF(AND(E59="Completed",ISNUMBER(F59),ISNUMBER(G59)),F59*G59,""))</x:f>
      </x:c>
      <x:c r="I59" s="14" t="str">
        <x:f>IF(A59="","",IF(COUNTIFS('Your applicants'!$A$8:$A$207,B59,'Your applicants'!$V$8:$V$207,1)=1,1,0))</x:f>
      </x:c>
      <x:c r="J59" s="14" t="str">
        <x:f>IF(A59="","",IF(OR(COUNTIF($A$8:$A$307,A59)&gt;1,COUNTIFS('Your applicants'!$A$8:$A$207,B59,'Your applicants'!$C$8:$C$207,C59)&lt;&gt;1,NOT(ISNUMBER(D59)),E59="",AND(E59="Completed",OR(NOT(ISNUMBER(F59)),NOT(ISNUMBER(G59)),F59&lt;0,G59&lt;1))),1,0))</x:f>
      </x:c>
    </x:row>
    <x:row r="60" ht="24" customHeight="1">
      <x:c r="A60" s="10"/>
      <x:c r="B60" s="10"/>
      <x:c r="C60" s="10"/>
      <x:c r="D60" s="12"/>
      <x:c r="E60" s="10"/>
      <x:c r="F60" s="13"/>
      <x:c r="G60" s="13"/>
      <x:c r="H60" s="14" t="str">
        <x:f>IF(A60="","",IF(AND(E60="Completed",ISNUMBER(F60),ISNUMBER(G60)),F60*G60,""))</x:f>
      </x:c>
      <x:c r="I60" s="14" t="str">
        <x:f>IF(A60="","",IF(COUNTIFS('Your applicants'!$A$8:$A$207,B60,'Your applicants'!$V$8:$V$207,1)=1,1,0))</x:f>
      </x:c>
      <x:c r="J60" s="14" t="str">
        <x:f>IF(A60="","",IF(OR(COUNTIF($A$8:$A$307,A60)&gt;1,COUNTIFS('Your applicants'!$A$8:$A$207,B60,'Your applicants'!$C$8:$C$207,C60)&lt;&gt;1,NOT(ISNUMBER(D60)),E60="",AND(E60="Completed",OR(NOT(ISNUMBER(F60)),NOT(ISNUMBER(G60)),F60&lt;0,G60&lt;1))),1,0))</x:f>
      </x:c>
    </x:row>
    <x:row r="61" ht="24" customHeight="1">
      <x:c r="A61" s="10"/>
      <x:c r="B61" s="10"/>
      <x:c r="C61" s="10"/>
      <x:c r="D61" s="12"/>
      <x:c r="E61" s="10"/>
      <x:c r="F61" s="13"/>
      <x:c r="G61" s="13"/>
      <x:c r="H61" s="14" t="str">
        <x:f>IF(A61="","",IF(AND(E61="Completed",ISNUMBER(F61),ISNUMBER(G61)),F61*G61,""))</x:f>
      </x:c>
      <x:c r="I61" s="14" t="str">
        <x:f>IF(A61="","",IF(COUNTIFS('Your applicants'!$A$8:$A$207,B61,'Your applicants'!$V$8:$V$207,1)=1,1,0))</x:f>
      </x:c>
      <x:c r="J61" s="14" t="str">
        <x:f>IF(A61="","",IF(OR(COUNTIF($A$8:$A$307,A61)&gt;1,COUNTIFS('Your applicants'!$A$8:$A$207,B61,'Your applicants'!$C$8:$C$207,C61)&lt;&gt;1,NOT(ISNUMBER(D61)),E61="",AND(E61="Completed",OR(NOT(ISNUMBER(F61)),NOT(ISNUMBER(G61)),F61&lt;0,G61&lt;1))),1,0))</x:f>
      </x:c>
    </x:row>
    <x:row r="62" ht="24" customHeight="1">
      <x:c r="A62" s="10"/>
      <x:c r="B62" s="10"/>
      <x:c r="C62" s="10"/>
      <x:c r="D62" s="12"/>
      <x:c r="E62" s="10"/>
      <x:c r="F62" s="13"/>
      <x:c r="G62" s="13"/>
      <x:c r="H62" s="14" t="str">
        <x:f>IF(A62="","",IF(AND(E62="Completed",ISNUMBER(F62),ISNUMBER(G62)),F62*G62,""))</x:f>
      </x:c>
      <x:c r="I62" s="14" t="str">
        <x:f>IF(A62="","",IF(COUNTIFS('Your applicants'!$A$8:$A$207,B62,'Your applicants'!$V$8:$V$207,1)=1,1,0))</x:f>
      </x:c>
      <x:c r="J62" s="14" t="str">
        <x:f>IF(A62="","",IF(OR(COUNTIF($A$8:$A$307,A62)&gt;1,COUNTIFS('Your applicants'!$A$8:$A$207,B62,'Your applicants'!$C$8:$C$207,C62)&lt;&gt;1,NOT(ISNUMBER(D62)),E62="",AND(E62="Completed",OR(NOT(ISNUMBER(F62)),NOT(ISNUMBER(G62)),F62&lt;0,G62&lt;1))),1,0))</x:f>
      </x:c>
    </x:row>
    <x:row r="63" ht="24" customHeight="1">
      <x:c r="A63" s="10"/>
      <x:c r="B63" s="10"/>
      <x:c r="C63" s="10"/>
      <x:c r="D63" s="12"/>
      <x:c r="E63" s="10"/>
      <x:c r="F63" s="13"/>
      <x:c r="G63" s="13"/>
      <x:c r="H63" s="14" t="str">
        <x:f>IF(A63="","",IF(AND(E63="Completed",ISNUMBER(F63),ISNUMBER(G63)),F63*G63,""))</x:f>
      </x:c>
      <x:c r="I63" s="14" t="str">
        <x:f>IF(A63="","",IF(COUNTIFS('Your applicants'!$A$8:$A$207,B63,'Your applicants'!$V$8:$V$207,1)=1,1,0))</x:f>
      </x:c>
      <x:c r="J63" s="14" t="str">
        <x:f>IF(A63="","",IF(OR(COUNTIF($A$8:$A$307,A63)&gt;1,COUNTIFS('Your applicants'!$A$8:$A$207,B63,'Your applicants'!$C$8:$C$207,C63)&lt;&gt;1,NOT(ISNUMBER(D63)),E63="",AND(E63="Completed",OR(NOT(ISNUMBER(F63)),NOT(ISNUMBER(G63)),F63&lt;0,G63&lt;1))),1,0))</x:f>
      </x:c>
    </x:row>
    <x:row r="64" ht="24" customHeight="1">
      <x:c r="A64" s="10"/>
      <x:c r="B64" s="10"/>
      <x:c r="C64" s="10"/>
      <x:c r="D64" s="12"/>
      <x:c r="E64" s="10"/>
      <x:c r="F64" s="13"/>
      <x:c r="G64" s="13"/>
      <x:c r="H64" s="14" t="str">
        <x:f>IF(A64="","",IF(AND(E64="Completed",ISNUMBER(F64),ISNUMBER(G64)),F64*G64,""))</x:f>
      </x:c>
      <x:c r="I64" s="14" t="str">
        <x:f>IF(A64="","",IF(COUNTIFS('Your applicants'!$A$8:$A$207,B64,'Your applicants'!$V$8:$V$207,1)=1,1,0))</x:f>
      </x:c>
      <x:c r="J64" s="14" t="str">
        <x:f>IF(A64="","",IF(OR(COUNTIF($A$8:$A$307,A64)&gt;1,COUNTIFS('Your applicants'!$A$8:$A$207,B64,'Your applicants'!$C$8:$C$207,C64)&lt;&gt;1,NOT(ISNUMBER(D64)),E64="",AND(E64="Completed",OR(NOT(ISNUMBER(F64)),NOT(ISNUMBER(G64)),F64&lt;0,G64&lt;1))),1,0))</x:f>
      </x:c>
    </x:row>
    <x:row r="65" ht="24" customHeight="1">
      <x:c r="A65" s="10"/>
      <x:c r="B65" s="10"/>
      <x:c r="C65" s="10"/>
      <x:c r="D65" s="12"/>
      <x:c r="E65" s="10"/>
      <x:c r="F65" s="13"/>
      <x:c r="G65" s="13"/>
      <x:c r="H65" s="14" t="str">
        <x:f>IF(A65="","",IF(AND(E65="Completed",ISNUMBER(F65),ISNUMBER(G65)),F65*G65,""))</x:f>
      </x:c>
      <x:c r="I65" s="14" t="str">
        <x:f>IF(A65="","",IF(COUNTIFS('Your applicants'!$A$8:$A$207,B65,'Your applicants'!$V$8:$V$207,1)=1,1,0))</x:f>
      </x:c>
      <x:c r="J65" s="14" t="str">
        <x:f>IF(A65="","",IF(OR(COUNTIF($A$8:$A$307,A65)&gt;1,COUNTIFS('Your applicants'!$A$8:$A$207,B65,'Your applicants'!$C$8:$C$207,C65)&lt;&gt;1,NOT(ISNUMBER(D65)),E65="",AND(E65="Completed",OR(NOT(ISNUMBER(F65)),NOT(ISNUMBER(G65)),F65&lt;0,G65&lt;1))),1,0))</x:f>
      </x:c>
    </x:row>
    <x:row r="66" ht="24" customHeight="1">
      <x:c r="A66" s="10"/>
      <x:c r="B66" s="10"/>
      <x:c r="C66" s="10"/>
      <x:c r="D66" s="12"/>
      <x:c r="E66" s="10"/>
      <x:c r="F66" s="13"/>
      <x:c r="G66" s="13"/>
      <x:c r="H66" s="14" t="str">
        <x:f>IF(A66="","",IF(AND(E66="Completed",ISNUMBER(F66),ISNUMBER(G66)),F66*G66,""))</x:f>
      </x:c>
      <x:c r="I66" s="14" t="str">
        <x:f>IF(A66="","",IF(COUNTIFS('Your applicants'!$A$8:$A$207,B66,'Your applicants'!$V$8:$V$207,1)=1,1,0))</x:f>
      </x:c>
      <x:c r="J66" s="14" t="str">
        <x:f>IF(A66="","",IF(OR(COUNTIF($A$8:$A$307,A66)&gt;1,COUNTIFS('Your applicants'!$A$8:$A$207,B66,'Your applicants'!$C$8:$C$207,C66)&lt;&gt;1,NOT(ISNUMBER(D66)),E66="",AND(E66="Completed",OR(NOT(ISNUMBER(F66)),NOT(ISNUMBER(G66)),F66&lt;0,G66&lt;1))),1,0))</x:f>
      </x:c>
    </x:row>
    <x:row r="67" ht="24" customHeight="1">
      <x:c r="A67" s="10"/>
      <x:c r="B67" s="10"/>
      <x:c r="C67" s="10"/>
      <x:c r="D67" s="12"/>
      <x:c r="E67" s="10"/>
      <x:c r="F67" s="13"/>
      <x:c r="G67" s="13"/>
      <x:c r="H67" s="14" t="str">
        <x:f>IF(A67="","",IF(AND(E67="Completed",ISNUMBER(F67),ISNUMBER(G67)),F67*G67,""))</x:f>
      </x:c>
      <x:c r="I67" s="14" t="str">
        <x:f>IF(A67="","",IF(COUNTIFS('Your applicants'!$A$8:$A$207,B67,'Your applicants'!$V$8:$V$207,1)=1,1,0))</x:f>
      </x:c>
      <x:c r="J67" s="14" t="str">
        <x:f>IF(A67="","",IF(OR(COUNTIF($A$8:$A$307,A67)&gt;1,COUNTIFS('Your applicants'!$A$8:$A$207,B67,'Your applicants'!$C$8:$C$207,C67)&lt;&gt;1,NOT(ISNUMBER(D67)),E67="",AND(E67="Completed",OR(NOT(ISNUMBER(F67)),NOT(ISNUMBER(G67)),F67&lt;0,G67&lt;1))),1,0))</x:f>
      </x:c>
    </x:row>
    <x:row r="68" ht="24" customHeight="1">
      <x:c r="A68" s="10"/>
      <x:c r="B68" s="10"/>
      <x:c r="C68" s="10"/>
      <x:c r="D68" s="12"/>
      <x:c r="E68" s="10"/>
      <x:c r="F68" s="13"/>
      <x:c r="G68" s="13"/>
      <x:c r="H68" s="14" t="str">
        <x:f>IF(A68="","",IF(AND(E68="Completed",ISNUMBER(F68),ISNUMBER(G68)),F68*G68,""))</x:f>
      </x:c>
      <x:c r="I68" s="14" t="str">
        <x:f>IF(A68="","",IF(COUNTIFS('Your applicants'!$A$8:$A$207,B68,'Your applicants'!$V$8:$V$207,1)=1,1,0))</x:f>
      </x:c>
      <x:c r="J68" s="14" t="str">
        <x:f>IF(A68="","",IF(OR(COUNTIF($A$8:$A$307,A68)&gt;1,COUNTIFS('Your applicants'!$A$8:$A$207,B68,'Your applicants'!$C$8:$C$207,C68)&lt;&gt;1,NOT(ISNUMBER(D68)),E68="",AND(E68="Completed",OR(NOT(ISNUMBER(F68)),NOT(ISNUMBER(G68)),F68&lt;0,G68&lt;1))),1,0))</x:f>
      </x:c>
    </x:row>
    <x:row r="69" ht="24" customHeight="1">
      <x:c r="A69" s="10"/>
      <x:c r="B69" s="10"/>
      <x:c r="C69" s="10"/>
      <x:c r="D69" s="12"/>
      <x:c r="E69" s="10"/>
      <x:c r="F69" s="13"/>
      <x:c r="G69" s="13"/>
      <x:c r="H69" s="14" t="str">
        <x:f>IF(A69="","",IF(AND(E69="Completed",ISNUMBER(F69),ISNUMBER(G69)),F69*G69,""))</x:f>
      </x:c>
      <x:c r="I69" s="14" t="str">
        <x:f>IF(A69="","",IF(COUNTIFS('Your applicants'!$A$8:$A$207,B69,'Your applicants'!$V$8:$V$207,1)=1,1,0))</x:f>
      </x:c>
      <x:c r="J69" s="14" t="str">
        <x:f>IF(A69="","",IF(OR(COUNTIF($A$8:$A$307,A69)&gt;1,COUNTIFS('Your applicants'!$A$8:$A$207,B69,'Your applicants'!$C$8:$C$207,C69)&lt;&gt;1,NOT(ISNUMBER(D69)),E69="",AND(E69="Completed",OR(NOT(ISNUMBER(F69)),NOT(ISNUMBER(G69)),F69&lt;0,G69&lt;1))),1,0))</x:f>
      </x:c>
    </x:row>
    <x:row r="70" ht="24" customHeight="1">
      <x:c r="A70" s="10"/>
      <x:c r="B70" s="10"/>
      <x:c r="C70" s="10"/>
      <x:c r="D70" s="12"/>
      <x:c r="E70" s="10"/>
      <x:c r="F70" s="13"/>
      <x:c r="G70" s="13"/>
      <x:c r="H70" s="14" t="str">
        <x:f>IF(A70="","",IF(AND(E70="Completed",ISNUMBER(F70),ISNUMBER(G70)),F70*G70,""))</x:f>
      </x:c>
      <x:c r="I70" s="14" t="str">
        <x:f>IF(A70="","",IF(COUNTIFS('Your applicants'!$A$8:$A$207,B70,'Your applicants'!$V$8:$V$207,1)=1,1,0))</x:f>
      </x:c>
      <x:c r="J70" s="14" t="str">
        <x:f>IF(A70="","",IF(OR(COUNTIF($A$8:$A$307,A70)&gt;1,COUNTIFS('Your applicants'!$A$8:$A$207,B70,'Your applicants'!$C$8:$C$207,C70)&lt;&gt;1,NOT(ISNUMBER(D70)),E70="",AND(E70="Completed",OR(NOT(ISNUMBER(F70)),NOT(ISNUMBER(G70)),F70&lt;0,G70&lt;1))),1,0))</x:f>
      </x:c>
    </x:row>
    <x:row r="71" ht="24" customHeight="1">
      <x:c r="A71" s="10"/>
      <x:c r="B71" s="10"/>
      <x:c r="C71" s="10"/>
      <x:c r="D71" s="12"/>
      <x:c r="E71" s="10"/>
      <x:c r="F71" s="13"/>
      <x:c r="G71" s="13"/>
      <x:c r="H71" s="14" t="str">
        <x:f>IF(A71="","",IF(AND(E71="Completed",ISNUMBER(F71),ISNUMBER(G71)),F71*G71,""))</x:f>
      </x:c>
      <x:c r="I71" s="14" t="str">
        <x:f>IF(A71="","",IF(COUNTIFS('Your applicants'!$A$8:$A$207,B71,'Your applicants'!$V$8:$V$207,1)=1,1,0))</x:f>
      </x:c>
      <x:c r="J71" s="14" t="str">
        <x:f>IF(A71="","",IF(OR(COUNTIF($A$8:$A$307,A71)&gt;1,COUNTIFS('Your applicants'!$A$8:$A$207,B71,'Your applicants'!$C$8:$C$207,C71)&lt;&gt;1,NOT(ISNUMBER(D71)),E71="",AND(E71="Completed",OR(NOT(ISNUMBER(F71)),NOT(ISNUMBER(G71)),F71&lt;0,G71&lt;1))),1,0))</x:f>
      </x:c>
    </x:row>
    <x:row r="72" ht="24" customHeight="1">
      <x:c r="A72" s="10"/>
      <x:c r="B72" s="10"/>
      <x:c r="C72" s="10"/>
      <x:c r="D72" s="12"/>
      <x:c r="E72" s="10"/>
      <x:c r="F72" s="13"/>
      <x:c r="G72" s="13"/>
      <x:c r="H72" s="14" t="str">
        <x:f>IF(A72="","",IF(AND(E72="Completed",ISNUMBER(F72),ISNUMBER(G72)),F72*G72,""))</x:f>
      </x:c>
      <x:c r="I72" s="14" t="str">
        <x:f>IF(A72="","",IF(COUNTIFS('Your applicants'!$A$8:$A$207,B72,'Your applicants'!$V$8:$V$207,1)=1,1,0))</x:f>
      </x:c>
      <x:c r="J72" s="14" t="str">
        <x:f>IF(A72="","",IF(OR(COUNTIF($A$8:$A$307,A72)&gt;1,COUNTIFS('Your applicants'!$A$8:$A$207,B72,'Your applicants'!$C$8:$C$207,C72)&lt;&gt;1,NOT(ISNUMBER(D72)),E72="",AND(E72="Completed",OR(NOT(ISNUMBER(F72)),NOT(ISNUMBER(G72)),F72&lt;0,G72&lt;1))),1,0))</x:f>
      </x:c>
    </x:row>
    <x:row r="73" ht="24" customHeight="1">
      <x:c r="A73" s="10"/>
      <x:c r="B73" s="10"/>
      <x:c r="C73" s="10"/>
      <x:c r="D73" s="12"/>
      <x:c r="E73" s="10"/>
      <x:c r="F73" s="13"/>
      <x:c r="G73" s="13"/>
      <x:c r="H73" s="14" t="str">
        <x:f>IF(A73="","",IF(AND(E73="Completed",ISNUMBER(F73),ISNUMBER(G73)),F73*G73,""))</x:f>
      </x:c>
      <x:c r="I73" s="14" t="str">
        <x:f>IF(A73="","",IF(COUNTIFS('Your applicants'!$A$8:$A$207,B73,'Your applicants'!$V$8:$V$207,1)=1,1,0))</x:f>
      </x:c>
      <x:c r="J73" s="14" t="str">
        <x:f>IF(A73="","",IF(OR(COUNTIF($A$8:$A$307,A73)&gt;1,COUNTIFS('Your applicants'!$A$8:$A$207,B73,'Your applicants'!$C$8:$C$207,C73)&lt;&gt;1,NOT(ISNUMBER(D73)),E73="",AND(E73="Completed",OR(NOT(ISNUMBER(F73)),NOT(ISNUMBER(G73)),F73&lt;0,G73&lt;1))),1,0))</x:f>
      </x:c>
    </x:row>
    <x:row r="74" ht="24" customHeight="1">
      <x:c r="A74" s="10"/>
      <x:c r="B74" s="10"/>
      <x:c r="C74" s="10"/>
      <x:c r="D74" s="12"/>
      <x:c r="E74" s="10"/>
      <x:c r="F74" s="13"/>
      <x:c r="G74" s="13"/>
      <x:c r="H74" s="14" t="str">
        <x:f>IF(A74="","",IF(AND(E74="Completed",ISNUMBER(F74),ISNUMBER(G74)),F74*G74,""))</x:f>
      </x:c>
      <x:c r="I74" s="14" t="str">
        <x:f>IF(A74="","",IF(COUNTIFS('Your applicants'!$A$8:$A$207,B74,'Your applicants'!$V$8:$V$207,1)=1,1,0))</x:f>
      </x:c>
      <x:c r="J74" s="14" t="str">
        <x:f>IF(A74="","",IF(OR(COUNTIF($A$8:$A$307,A74)&gt;1,COUNTIFS('Your applicants'!$A$8:$A$207,B74,'Your applicants'!$C$8:$C$207,C74)&lt;&gt;1,NOT(ISNUMBER(D74)),E74="",AND(E74="Completed",OR(NOT(ISNUMBER(F74)),NOT(ISNUMBER(G74)),F74&lt;0,G74&lt;1))),1,0))</x:f>
      </x:c>
    </x:row>
    <x:row r="75" ht="24" customHeight="1">
      <x:c r="A75" s="10"/>
      <x:c r="B75" s="10"/>
      <x:c r="C75" s="10"/>
      <x:c r="D75" s="12"/>
      <x:c r="E75" s="10"/>
      <x:c r="F75" s="13"/>
      <x:c r="G75" s="13"/>
      <x:c r="H75" s="14" t="str">
        <x:f>IF(A75="","",IF(AND(E75="Completed",ISNUMBER(F75),ISNUMBER(G75)),F75*G75,""))</x:f>
      </x:c>
      <x:c r="I75" s="14" t="str">
        <x:f>IF(A75="","",IF(COUNTIFS('Your applicants'!$A$8:$A$207,B75,'Your applicants'!$V$8:$V$207,1)=1,1,0))</x:f>
      </x:c>
      <x:c r="J75" s="14" t="str">
        <x:f>IF(A75="","",IF(OR(COUNTIF($A$8:$A$307,A75)&gt;1,COUNTIFS('Your applicants'!$A$8:$A$207,B75,'Your applicants'!$C$8:$C$207,C75)&lt;&gt;1,NOT(ISNUMBER(D75)),E75="",AND(E75="Completed",OR(NOT(ISNUMBER(F75)),NOT(ISNUMBER(G75)),F75&lt;0,G75&lt;1))),1,0))</x:f>
      </x:c>
    </x:row>
    <x:row r="76" ht="24" customHeight="1">
      <x:c r="A76" s="10"/>
      <x:c r="B76" s="10"/>
      <x:c r="C76" s="10"/>
      <x:c r="D76" s="12"/>
      <x:c r="E76" s="10"/>
      <x:c r="F76" s="13"/>
      <x:c r="G76" s="13"/>
      <x:c r="H76" s="14" t="str">
        <x:f>IF(A76="","",IF(AND(E76="Completed",ISNUMBER(F76),ISNUMBER(G76)),F76*G76,""))</x:f>
      </x:c>
      <x:c r="I76" s="14" t="str">
        <x:f>IF(A76="","",IF(COUNTIFS('Your applicants'!$A$8:$A$207,B76,'Your applicants'!$V$8:$V$207,1)=1,1,0))</x:f>
      </x:c>
      <x:c r="J76" s="14" t="str">
        <x:f>IF(A76="","",IF(OR(COUNTIF($A$8:$A$307,A76)&gt;1,COUNTIFS('Your applicants'!$A$8:$A$207,B76,'Your applicants'!$C$8:$C$207,C76)&lt;&gt;1,NOT(ISNUMBER(D76)),E76="",AND(E76="Completed",OR(NOT(ISNUMBER(F76)),NOT(ISNUMBER(G76)),F76&lt;0,G76&lt;1))),1,0))</x:f>
      </x:c>
    </x:row>
    <x:row r="77" ht="24" customHeight="1">
      <x:c r="A77" s="10"/>
      <x:c r="B77" s="10"/>
      <x:c r="C77" s="10"/>
      <x:c r="D77" s="12"/>
      <x:c r="E77" s="10"/>
      <x:c r="F77" s="13"/>
      <x:c r="G77" s="13"/>
      <x:c r="H77" s="14" t="str">
        <x:f>IF(A77="","",IF(AND(E77="Completed",ISNUMBER(F77),ISNUMBER(G77)),F77*G77,""))</x:f>
      </x:c>
      <x:c r="I77" s="14" t="str">
        <x:f>IF(A77="","",IF(COUNTIFS('Your applicants'!$A$8:$A$207,B77,'Your applicants'!$V$8:$V$207,1)=1,1,0))</x:f>
      </x:c>
      <x:c r="J77" s="14" t="str">
        <x:f>IF(A77="","",IF(OR(COUNTIF($A$8:$A$307,A77)&gt;1,COUNTIFS('Your applicants'!$A$8:$A$207,B77,'Your applicants'!$C$8:$C$207,C77)&lt;&gt;1,NOT(ISNUMBER(D77)),E77="",AND(E77="Completed",OR(NOT(ISNUMBER(F77)),NOT(ISNUMBER(G77)),F77&lt;0,G77&lt;1))),1,0))</x:f>
      </x:c>
    </x:row>
    <x:row r="78" ht="24" customHeight="1">
      <x:c r="A78" s="10"/>
      <x:c r="B78" s="10"/>
      <x:c r="C78" s="10"/>
      <x:c r="D78" s="12"/>
      <x:c r="E78" s="10"/>
      <x:c r="F78" s="13"/>
      <x:c r="G78" s="13"/>
      <x:c r="H78" s="14" t="str">
        <x:f>IF(A78="","",IF(AND(E78="Completed",ISNUMBER(F78),ISNUMBER(G78)),F78*G78,""))</x:f>
      </x:c>
      <x:c r="I78" s="14" t="str">
        <x:f>IF(A78="","",IF(COUNTIFS('Your applicants'!$A$8:$A$207,B78,'Your applicants'!$V$8:$V$207,1)=1,1,0))</x:f>
      </x:c>
      <x:c r="J78" s="14" t="str">
        <x:f>IF(A78="","",IF(OR(COUNTIF($A$8:$A$307,A78)&gt;1,COUNTIFS('Your applicants'!$A$8:$A$207,B78,'Your applicants'!$C$8:$C$207,C78)&lt;&gt;1,NOT(ISNUMBER(D78)),E78="",AND(E78="Completed",OR(NOT(ISNUMBER(F78)),NOT(ISNUMBER(G78)),F78&lt;0,G78&lt;1))),1,0))</x:f>
      </x:c>
    </x:row>
    <x:row r="79" ht="24" customHeight="1">
      <x:c r="A79" s="10"/>
      <x:c r="B79" s="10"/>
      <x:c r="C79" s="10"/>
      <x:c r="D79" s="12"/>
      <x:c r="E79" s="10"/>
      <x:c r="F79" s="13"/>
      <x:c r="G79" s="13"/>
      <x:c r="H79" s="14" t="str">
        <x:f>IF(A79="","",IF(AND(E79="Completed",ISNUMBER(F79),ISNUMBER(G79)),F79*G79,""))</x:f>
      </x:c>
      <x:c r="I79" s="14" t="str">
        <x:f>IF(A79="","",IF(COUNTIFS('Your applicants'!$A$8:$A$207,B79,'Your applicants'!$V$8:$V$207,1)=1,1,0))</x:f>
      </x:c>
      <x:c r="J79" s="14" t="str">
        <x:f>IF(A79="","",IF(OR(COUNTIF($A$8:$A$307,A79)&gt;1,COUNTIFS('Your applicants'!$A$8:$A$207,B79,'Your applicants'!$C$8:$C$207,C79)&lt;&gt;1,NOT(ISNUMBER(D79)),E79="",AND(E79="Completed",OR(NOT(ISNUMBER(F79)),NOT(ISNUMBER(G79)),F79&lt;0,G79&lt;1))),1,0))</x:f>
      </x:c>
    </x:row>
    <x:row r="80" ht="24" customHeight="1">
      <x:c r="A80" s="10"/>
      <x:c r="B80" s="10"/>
      <x:c r="C80" s="10"/>
      <x:c r="D80" s="12"/>
      <x:c r="E80" s="10"/>
      <x:c r="F80" s="13"/>
      <x:c r="G80" s="13"/>
      <x:c r="H80" s="14" t="str">
        <x:f>IF(A80="","",IF(AND(E80="Completed",ISNUMBER(F80),ISNUMBER(G80)),F80*G80,""))</x:f>
      </x:c>
      <x:c r="I80" s="14" t="str">
        <x:f>IF(A80="","",IF(COUNTIFS('Your applicants'!$A$8:$A$207,B80,'Your applicants'!$V$8:$V$207,1)=1,1,0))</x:f>
      </x:c>
      <x:c r="J80" s="14" t="str">
        <x:f>IF(A80="","",IF(OR(COUNTIF($A$8:$A$307,A80)&gt;1,COUNTIFS('Your applicants'!$A$8:$A$207,B80,'Your applicants'!$C$8:$C$207,C80)&lt;&gt;1,NOT(ISNUMBER(D80)),E80="",AND(E80="Completed",OR(NOT(ISNUMBER(F80)),NOT(ISNUMBER(G80)),F80&lt;0,G80&lt;1))),1,0))</x:f>
      </x:c>
    </x:row>
    <x:row r="81" ht="24" customHeight="1">
      <x:c r="A81" s="10"/>
      <x:c r="B81" s="10"/>
      <x:c r="C81" s="10"/>
      <x:c r="D81" s="12"/>
      <x:c r="E81" s="10"/>
      <x:c r="F81" s="13"/>
      <x:c r="G81" s="13"/>
      <x:c r="H81" s="14" t="str">
        <x:f>IF(A81="","",IF(AND(E81="Completed",ISNUMBER(F81),ISNUMBER(G81)),F81*G81,""))</x:f>
      </x:c>
      <x:c r="I81" s="14" t="str">
        <x:f>IF(A81="","",IF(COUNTIFS('Your applicants'!$A$8:$A$207,B81,'Your applicants'!$V$8:$V$207,1)=1,1,0))</x:f>
      </x:c>
      <x:c r="J81" s="14" t="str">
        <x:f>IF(A81="","",IF(OR(COUNTIF($A$8:$A$307,A81)&gt;1,COUNTIFS('Your applicants'!$A$8:$A$207,B81,'Your applicants'!$C$8:$C$207,C81)&lt;&gt;1,NOT(ISNUMBER(D81)),E81="",AND(E81="Completed",OR(NOT(ISNUMBER(F81)),NOT(ISNUMBER(G81)),F81&lt;0,G81&lt;1))),1,0))</x:f>
      </x:c>
    </x:row>
    <x:row r="82" ht="24" customHeight="1">
      <x:c r="A82" s="10"/>
      <x:c r="B82" s="10"/>
      <x:c r="C82" s="10"/>
      <x:c r="D82" s="12"/>
      <x:c r="E82" s="10"/>
      <x:c r="F82" s="13"/>
      <x:c r="G82" s="13"/>
      <x:c r="H82" s="14" t="str">
        <x:f>IF(A82="","",IF(AND(E82="Completed",ISNUMBER(F82),ISNUMBER(G82)),F82*G82,""))</x:f>
      </x:c>
      <x:c r="I82" s="14" t="str">
        <x:f>IF(A82="","",IF(COUNTIFS('Your applicants'!$A$8:$A$207,B82,'Your applicants'!$V$8:$V$207,1)=1,1,0))</x:f>
      </x:c>
      <x:c r="J82" s="14" t="str">
        <x:f>IF(A82="","",IF(OR(COUNTIF($A$8:$A$307,A82)&gt;1,COUNTIFS('Your applicants'!$A$8:$A$207,B82,'Your applicants'!$C$8:$C$207,C82)&lt;&gt;1,NOT(ISNUMBER(D82)),E82="",AND(E82="Completed",OR(NOT(ISNUMBER(F82)),NOT(ISNUMBER(G82)),F82&lt;0,G82&lt;1))),1,0))</x:f>
      </x:c>
    </x:row>
    <x:row r="83" ht="24" customHeight="1">
      <x:c r="A83" s="10"/>
      <x:c r="B83" s="10"/>
      <x:c r="C83" s="10"/>
      <x:c r="D83" s="12"/>
      <x:c r="E83" s="10"/>
      <x:c r="F83" s="13"/>
      <x:c r="G83" s="13"/>
      <x:c r="H83" s="14" t="str">
        <x:f>IF(A83="","",IF(AND(E83="Completed",ISNUMBER(F83),ISNUMBER(G83)),F83*G83,""))</x:f>
      </x:c>
      <x:c r="I83" s="14" t="str">
        <x:f>IF(A83="","",IF(COUNTIFS('Your applicants'!$A$8:$A$207,B83,'Your applicants'!$V$8:$V$207,1)=1,1,0))</x:f>
      </x:c>
      <x:c r="J83" s="14" t="str">
        <x:f>IF(A83="","",IF(OR(COUNTIF($A$8:$A$307,A83)&gt;1,COUNTIFS('Your applicants'!$A$8:$A$207,B83,'Your applicants'!$C$8:$C$207,C83)&lt;&gt;1,NOT(ISNUMBER(D83)),E83="",AND(E83="Completed",OR(NOT(ISNUMBER(F83)),NOT(ISNUMBER(G83)),F83&lt;0,G83&lt;1))),1,0))</x:f>
      </x:c>
    </x:row>
    <x:row r="84" ht="24" customHeight="1">
      <x:c r="A84" s="10"/>
      <x:c r="B84" s="10"/>
      <x:c r="C84" s="10"/>
      <x:c r="D84" s="12"/>
      <x:c r="E84" s="10"/>
      <x:c r="F84" s="13"/>
      <x:c r="G84" s="13"/>
      <x:c r="H84" s="14" t="str">
        <x:f>IF(A84="","",IF(AND(E84="Completed",ISNUMBER(F84),ISNUMBER(G84)),F84*G84,""))</x:f>
      </x:c>
      <x:c r="I84" s="14" t="str">
        <x:f>IF(A84="","",IF(COUNTIFS('Your applicants'!$A$8:$A$207,B84,'Your applicants'!$V$8:$V$207,1)=1,1,0))</x:f>
      </x:c>
      <x:c r="J84" s="14" t="str">
        <x:f>IF(A84="","",IF(OR(COUNTIF($A$8:$A$307,A84)&gt;1,COUNTIFS('Your applicants'!$A$8:$A$207,B84,'Your applicants'!$C$8:$C$207,C84)&lt;&gt;1,NOT(ISNUMBER(D84)),E84="",AND(E84="Completed",OR(NOT(ISNUMBER(F84)),NOT(ISNUMBER(G84)),F84&lt;0,G84&lt;1))),1,0))</x:f>
      </x:c>
    </x:row>
    <x:row r="85" ht="24" customHeight="1">
      <x:c r="A85" s="10"/>
      <x:c r="B85" s="10"/>
      <x:c r="C85" s="10"/>
      <x:c r="D85" s="12"/>
      <x:c r="E85" s="10"/>
      <x:c r="F85" s="13"/>
      <x:c r="G85" s="13"/>
      <x:c r="H85" s="14" t="str">
        <x:f>IF(A85="","",IF(AND(E85="Completed",ISNUMBER(F85),ISNUMBER(G85)),F85*G85,""))</x:f>
      </x:c>
      <x:c r="I85" s="14" t="str">
        <x:f>IF(A85="","",IF(COUNTIFS('Your applicants'!$A$8:$A$207,B85,'Your applicants'!$V$8:$V$207,1)=1,1,0))</x:f>
      </x:c>
      <x:c r="J85" s="14" t="str">
        <x:f>IF(A85="","",IF(OR(COUNTIF($A$8:$A$307,A85)&gt;1,COUNTIFS('Your applicants'!$A$8:$A$207,B85,'Your applicants'!$C$8:$C$207,C85)&lt;&gt;1,NOT(ISNUMBER(D85)),E85="",AND(E85="Completed",OR(NOT(ISNUMBER(F85)),NOT(ISNUMBER(G85)),F85&lt;0,G85&lt;1))),1,0))</x:f>
      </x:c>
    </x:row>
    <x:row r="86" ht="24" customHeight="1">
      <x:c r="A86" s="10"/>
      <x:c r="B86" s="10"/>
      <x:c r="C86" s="10"/>
      <x:c r="D86" s="12"/>
      <x:c r="E86" s="10"/>
      <x:c r="F86" s="13"/>
      <x:c r="G86" s="13"/>
      <x:c r="H86" s="14" t="str">
        <x:f>IF(A86="","",IF(AND(E86="Completed",ISNUMBER(F86),ISNUMBER(G86)),F86*G86,""))</x:f>
      </x:c>
      <x:c r="I86" s="14" t="str">
        <x:f>IF(A86="","",IF(COUNTIFS('Your applicants'!$A$8:$A$207,B86,'Your applicants'!$V$8:$V$207,1)=1,1,0))</x:f>
      </x:c>
      <x:c r="J86" s="14" t="str">
        <x:f>IF(A86="","",IF(OR(COUNTIF($A$8:$A$307,A86)&gt;1,COUNTIFS('Your applicants'!$A$8:$A$207,B86,'Your applicants'!$C$8:$C$207,C86)&lt;&gt;1,NOT(ISNUMBER(D86)),E86="",AND(E86="Completed",OR(NOT(ISNUMBER(F86)),NOT(ISNUMBER(G86)),F86&lt;0,G86&lt;1))),1,0))</x:f>
      </x:c>
    </x:row>
    <x:row r="87" ht="24" customHeight="1">
      <x:c r="A87" s="10"/>
      <x:c r="B87" s="10"/>
      <x:c r="C87" s="10"/>
      <x:c r="D87" s="12"/>
      <x:c r="E87" s="10"/>
      <x:c r="F87" s="13"/>
      <x:c r="G87" s="13"/>
      <x:c r="H87" s="14" t="str">
        <x:f>IF(A87="","",IF(AND(E87="Completed",ISNUMBER(F87),ISNUMBER(G87)),F87*G87,""))</x:f>
      </x:c>
      <x:c r="I87" s="14" t="str">
        <x:f>IF(A87="","",IF(COUNTIFS('Your applicants'!$A$8:$A$207,B87,'Your applicants'!$V$8:$V$207,1)=1,1,0))</x:f>
      </x:c>
      <x:c r="J87" s="14" t="str">
        <x:f>IF(A87="","",IF(OR(COUNTIF($A$8:$A$307,A87)&gt;1,COUNTIFS('Your applicants'!$A$8:$A$207,B87,'Your applicants'!$C$8:$C$207,C87)&lt;&gt;1,NOT(ISNUMBER(D87)),E87="",AND(E87="Completed",OR(NOT(ISNUMBER(F87)),NOT(ISNUMBER(G87)),F87&lt;0,G87&lt;1))),1,0))</x:f>
      </x:c>
    </x:row>
    <x:row r="88" ht="24" customHeight="1">
      <x:c r="A88" s="10"/>
      <x:c r="B88" s="10"/>
      <x:c r="C88" s="10"/>
      <x:c r="D88" s="12"/>
      <x:c r="E88" s="10"/>
      <x:c r="F88" s="13"/>
      <x:c r="G88" s="13"/>
      <x:c r="H88" s="14" t="str">
        <x:f>IF(A88="","",IF(AND(E88="Completed",ISNUMBER(F88),ISNUMBER(G88)),F88*G88,""))</x:f>
      </x:c>
      <x:c r="I88" s="14" t="str">
        <x:f>IF(A88="","",IF(COUNTIFS('Your applicants'!$A$8:$A$207,B88,'Your applicants'!$V$8:$V$207,1)=1,1,0))</x:f>
      </x:c>
      <x:c r="J88" s="14" t="str">
        <x:f>IF(A88="","",IF(OR(COUNTIF($A$8:$A$307,A88)&gt;1,COUNTIFS('Your applicants'!$A$8:$A$207,B88,'Your applicants'!$C$8:$C$207,C88)&lt;&gt;1,NOT(ISNUMBER(D88)),E88="",AND(E88="Completed",OR(NOT(ISNUMBER(F88)),NOT(ISNUMBER(G88)),F88&lt;0,G88&lt;1))),1,0))</x:f>
      </x:c>
    </x:row>
    <x:row r="89" ht="24" customHeight="1">
      <x:c r="A89" s="10"/>
      <x:c r="B89" s="10"/>
      <x:c r="C89" s="10"/>
      <x:c r="D89" s="12"/>
      <x:c r="E89" s="10"/>
      <x:c r="F89" s="13"/>
      <x:c r="G89" s="13"/>
      <x:c r="H89" s="14" t="str">
        <x:f>IF(A89="","",IF(AND(E89="Completed",ISNUMBER(F89),ISNUMBER(G89)),F89*G89,""))</x:f>
      </x:c>
      <x:c r="I89" s="14" t="str">
        <x:f>IF(A89="","",IF(COUNTIFS('Your applicants'!$A$8:$A$207,B89,'Your applicants'!$V$8:$V$207,1)=1,1,0))</x:f>
      </x:c>
      <x:c r="J89" s="14" t="str">
        <x:f>IF(A89="","",IF(OR(COUNTIF($A$8:$A$307,A89)&gt;1,COUNTIFS('Your applicants'!$A$8:$A$207,B89,'Your applicants'!$C$8:$C$207,C89)&lt;&gt;1,NOT(ISNUMBER(D89)),E89="",AND(E89="Completed",OR(NOT(ISNUMBER(F89)),NOT(ISNUMBER(G89)),F89&lt;0,G89&lt;1))),1,0))</x:f>
      </x:c>
    </x:row>
    <x:row r="90" ht="24" customHeight="1">
      <x:c r="A90" s="10"/>
      <x:c r="B90" s="10"/>
      <x:c r="C90" s="10"/>
      <x:c r="D90" s="12"/>
      <x:c r="E90" s="10"/>
      <x:c r="F90" s="13"/>
      <x:c r="G90" s="13"/>
      <x:c r="H90" s="14" t="str">
        <x:f>IF(A90="","",IF(AND(E90="Completed",ISNUMBER(F90),ISNUMBER(G90)),F90*G90,""))</x:f>
      </x:c>
      <x:c r="I90" s="14" t="str">
        <x:f>IF(A90="","",IF(COUNTIFS('Your applicants'!$A$8:$A$207,B90,'Your applicants'!$V$8:$V$207,1)=1,1,0))</x:f>
      </x:c>
      <x:c r="J90" s="14" t="str">
        <x:f>IF(A90="","",IF(OR(COUNTIF($A$8:$A$307,A90)&gt;1,COUNTIFS('Your applicants'!$A$8:$A$207,B90,'Your applicants'!$C$8:$C$207,C90)&lt;&gt;1,NOT(ISNUMBER(D90)),E90="",AND(E90="Completed",OR(NOT(ISNUMBER(F90)),NOT(ISNUMBER(G90)),F90&lt;0,G90&lt;1))),1,0))</x:f>
      </x:c>
    </x:row>
    <x:row r="91" ht="24" customHeight="1">
      <x:c r="A91" s="10"/>
      <x:c r="B91" s="10"/>
      <x:c r="C91" s="10"/>
      <x:c r="D91" s="12"/>
      <x:c r="E91" s="10"/>
      <x:c r="F91" s="13"/>
      <x:c r="G91" s="13"/>
      <x:c r="H91" s="14" t="str">
        <x:f>IF(A91="","",IF(AND(E91="Completed",ISNUMBER(F91),ISNUMBER(G91)),F91*G91,""))</x:f>
      </x:c>
      <x:c r="I91" s="14" t="str">
        <x:f>IF(A91="","",IF(COUNTIFS('Your applicants'!$A$8:$A$207,B91,'Your applicants'!$V$8:$V$207,1)=1,1,0))</x:f>
      </x:c>
      <x:c r="J91" s="14" t="str">
        <x:f>IF(A91="","",IF(OR(COUNTIF($A$8:$A$307,A91)&gt;1,COUNTIFS('Your applicants'!$A$8:$A$207,B91,'Your applicants'!$C$8:$C$207,C91)&lt;&gt;1,NOT(ISNUMBER(D91)),E91="",AND(E91="Completed",OR(NOT(ISNUMBER(F91)),NOT(ISNUMBER(G91)),F91&lt;0,G91&lt;1))),1,0))</x:f>
      </x:c>
    </x:row>
    <x:row r="92" ht="24" customHeight="1">
      <x:c r="A92" s="10"/>
      <x:c r="B92" s="10"/>
      <x:c r="C92" s="10"/>
      <x:c r="D92" s="12"/>
      <x:c r="E92" s="10"/>
      <x:c r="F92" s="13"/>
      <x:c r="G92" s="13"/>
      <x:c r="H92" s="14" t="str">
        <x:f>IF(A92="","",IF(AND(E92="Completed",ISNUMBER(F92),ISNUMBER(G92)),F92*G92,""))</x:f>
      </x:c>
      <x:c r="I92" s="14" t="str">
        <x:f>IF(A92="","",IF(COUNTIFS('Your applicants'!$A$8:$A$207,B92,'Your applicants'!$V$8:$V$207,1)=1,1,0))</x:f>
      </x:c>
      <x:c r="J92" s="14" t="str">
        <x:f>IF(A92="","",IF(OR(COUNTIF($A$8:$A$307,A92)&gt;1,COUNTIFS('Your applicants'!$A$8:$A$207,B92,'Your applicants'!$C$8:$C$207,C92)&lt;&gt;1,NOT(ISNUMBER(D92)),E92="",AND(E92="Completed",OR(NOT(ISNUMBER(F92)),NOT(ISNUMBER(G92)),F92&lt;0,G92&lt;1))),1,0))</x:f>
      </x:c>
    </x:row>
    <x:row r="93" ht="24" customHeight="1">
      <x:c r="A93" s="10"/>
      <x:c r="B93" s="10"/>
      <x:c r="C93" s="10"/>
      <x:c r="D93" s="12"/>
      <x:c r="E93" s="10"/>
      <x:c r="F93" s="13"/>
      <x:c r="G93" s="13"/>
      <x:c r="H93" s="14" t="str">
        <x:f>IF(A93="","",IF(AND(E93="Completed",ISNUMBER(F93),ISNUMBER(G93)),F93*G93,""))</x:f>
      </x:c>
      <x:c r="I93" s="14" t="str">
        <x:f>IF(A93="","",IF(COUNTIFS('Your applicants'!$A$8:$A$207,B93,'Your applicants'!$V$8:$V$207,1)=1,1,0))</x:f>
      </x:c>
      <x:c r="J93" s="14" t="str">
        <x:f>IF(A93="","",IF(OR(COUNTIF($A$8:$A$307,A93)&gt;1,COUNTIFS('Your applicants'!$A$8:$A$207,B93,'Your applicants'!$C$8:$C$207,C93)&lt;&gt;1,NOT(ISNUMBER(D93)),E93="",AND(E93="Completed",OR(NOT(ISNUMBER(F93)),NOT(ISNUMBER(G93)),F93&lt;0,G93&lt;1))),1,0))</x:f>
      </x:c>
    </x:row>
    <x:row r="94" ht="24" customHeight="1">
      <x:c r="A94" s="10"/>
      <x:c r="B94" s="10"/>
      <x:c r="C94" s="10"/>
      <x:c r="D94" s="12"/>
      <x:c r="E94" s="10"/>
      <x:c r="F94" s="13"/>
      <x:c r="G94" s="13"/>
      <x:c r="H94" s="14" t="str">
        <x:f>IF(A94="","",IF(AND(E94="Completed",ISNUMBER(F94),ISNUMBER(G94)),F94*G94,""))</x:f>
      </x:c>
      <x:c r="I94" s="14" t="str">
        <x:f>IF(A94="","",IF(COUNTIFS('Your applicants'!$A$8:$A$207,B94,'Your applicants'!$V$8:$V$207,1)=1,1,0))</x:f>
      </x:c>
      <x:c r="J94" s="14" t="str">
        <x:f>IF(A94="","",IF(OR(COUNTIF($A$8:$A$307,A94)&gt;1,COUNTIFS('Your applicants'!$A$8:$A$207,B94,'Your applicants'!$C$8:$C$207,C94)&lt;&gt;1,NOT(ISNUMBER(D94)),E94="",AND(E94="Completed",OR(NOT(ISNUMBER(F94)),NOT(ISNUMBER(G94)),F94&lt;0,G94&lt;1))),1,0))</x:f>
      </x:c>
    </x:row>
    <x:row r="95" ht="24" customHeight="1">
      <x:c r="A95" s="10"/>
      <x:c r="B95" s="10"/>
      <x:c r="C95" s="10"/>
      <x:c r="D95" s="12"/>
      <x:c r="E95" s="10"/>
      <x:c r="F95" s="13"/>
      <x:c r="G95" s="13"/>
      <x:c r="H95" s="14" t="str">
        <x:f>IF(A95="","",IF(AND(E95="Completed",ISNUMBER(F95),ISNUMBER(G95)),F95*G95,""))</x:f>
      </x:c>
      <x:c r="I95" s="14" t="str">
        <x:f>IF(A95="","",IF(COUNTIFS('Your applicants'!$A$8:$A$207,B95,'Your applicants'!$V$8:$V$207,1)=1,1,0))</x:f>
      </x:c>
      <x:c r="J95" s="14" t="str">
        <x:f>IF(A95="","",IF(OR(COUNTIF($A$8:$A$307,A95)&gt;1,COUNTIFS('Your applicants'!$A$8:$A$207,B95,'Your applicants'!$C$8:$C$207,C95)&lt;&gt;1,NOT(ISNUMBER(D95)),E95="",AND(E95="Completed",OR(NOT(ISNUMBER(F95)),NOT(ISNUMBER(G95)),F95&lt;0,G95&lt;1))),1,0))</x:f>
      </x:c>
    </x:row>
    <x:row r="96" ht="24" customHeight="1">
      <x:c r="A96" s="10"/>
      <x:c r="B96" s="10"/>
      <x:c r="C96" s="10"/>
      <x:c r="D96" s="12"/>
      <x:c r="E96" s="10"/>
      <x:c r="F96" s="13"/>
      <x:c r="G96" s="13"/>
      <x:c r="H96" s="14" t="str">
        <x:f>IF(A96="","",IF(AND(E96="Completed",ISNUMBER(F96),ISNUMBER(G96)),F96*G96,""))</x:f>
      </x:c>
      <x:c r="I96" s="14" t="str">
        <x:f>IF(A96="","",IF(COUNTIFS('Your applicants'!$A$8:$A$207,B96,'Your applicants'!$V$8:$V$207,1)=1,1,0))</x:f>
      </x:c>
      <x:c r="J96" s="14" t="str">
        <x:f>IF(A96="","",IF(OR(COUNTIF($A$8:$A$307,A96)&gt;1,COUNTIFS('Your applicants'!$A$8:$A$207,B96,'Your applicants'!$C$8:$C$207,C96)&lt;&gt;1,NOT(ISNUMBER(D96)),E96="",AND(E96="Completed",OR(NOT(ISNUMBER(F96)),NOT(ISNUMBER(G96)),F96&lt;0,G96&lt;1))),1,0))</x:f>
      </x:c>
    </x:row>
    <x:row r="97" ht="24" customHeight="1">
      <x:c r="A97" s="10"/>
      <x:c r="B97" s="10"/>
      <x:c r="C97" s="10"/>
      <x:c r="D97" s="12"/>
      <x:c r="E97" s="10"/>
      <x:c r="F97" s="13"/>
      <x:c r="G97" s="13"/>
      <x:c r="H97" s="14" t="str">
        <x:f>IF(A97="","",IF(AND(E97="Completed",ISNUMBER(F97),ISNUMBER(G97)),F97*G97,""))</x:f>
      </x:c>
      <x:c r="I97" s="14" t="str">
        <x:f>IF(A97="","",IF(COUNTIFS('Your applicants'!$A$8:$A$207,B97,'Your applicants'!$V$8:$V$207,1)=1,1,0))</x:f>
      </x:c>
      <x:c r="J97" s="14" t="str">
        <x:f>IF(A97="","",IF(OR(COUNTIF($A$8:$A$307,A97)&gt;1,COUNTIFS('Your applicants'!$A$8:$A$207,B97,'Your applicants'!$C$8:$C$207,C97)&lt;&gt;1,NOT(ISNUMBER(D97)),E97="",AND(E97="Completed",OR(NOT(ISNUMBER(F97)),NOT(ISNUMBER(G97)),F97&lt;0,G97&lt;1))),1,0))</x:f>
      </x:c>
    </x:row>
    <x:row r="98" ht="24" customHeight="1">
      <x:c r="A98" s="10"/>
      <x:c r="B98" s="10"/>
      <x:c r="C98" s="10"/>
      <x:c r="D98" s="12"/>
      <x:c r="E98" s="10"/>
      <x:c r="F98" s="13"/>
      <x:c r="G98" s="13"/>
      <x:c r="H98" s="14" t="str">
        <x:f>IF(A98="","",IF(AND(E98="Completed",ISNUMBER(F98),ISNUMBER(G98)),F98*G98,""))</x:f>
      </x:c>
      <x:c r="I98" s="14" t="str">
        <x:f>IF(A98="","",IF(COUNTIFS('Your applicants'!$A$8:$A$207,B98,'Your applicants'!$V$8:$V$207,1)=1,1,0))</x:f>
      </x:c>
      <x:c r="J98" s="14" t="str">
        <x:f>IF(A98="","",IF(OR(COUNTIF($A$8:$A$307,A98)&gt;1,COUNTIFS('Your applicants'!$A$8:$A$207,B98,'Your applicants'!$C$8:$C$207,C98)&lt;&gt;1,NOT(ISNUMBER(D98)),E98="",AND(E98="Completed",OR(NOT(ISNUMBER(F98)),NOT(ISNUMBER(G98)),F98&lt;0,G98&lt;1))),1,0))</x:f>
      </x:c>
    </x:row>
    <x:row r="99" ht="24" customHeight="1">
      <x:c r="A99" s="10"/>
      <x:c r="B99" s="10"/>
      <x:c r="C99" s="10"/>
      <x:c r="D99" s="12"/>
      <x:c r="E99" s="10"/>
      <x:c r="F99" s="13"/>
      <x:c r="G99" s="13"/>
      <x:c r="H99" s="14" t="str">
        <x:f>IF(A99="","",IF(AND(E99="Completed",ISNUMBER(F99),ISNUMBER(G99)),F99*G99,""))</x:f>
      </x:c>
      <x:c r="I99" s="14" t="str">
        <x:f>IF(A99="","",IF(COUNTIFS('Your applicants'!$A$8:$A$207,B99,'Your applicants'!$V$8:$V$207,1)=1,1,0))</x:f>
      </x:c>
      <x:c r="J99" s="14" t="str">
        <x:f>IF(A99="","",IF(OR(COUNTIF($A$8:$A$307,A99)&gt;1,COUNTIFS('Your applicants'!$A$8:$A$207,B99,'Your applicants'!$C$8:$C$207,C99)&lt;&gt;1,NOT(ISNUMBER(D99)),E99="",AND(E99="Completed",OR(NOT(ISNUMBER(F99)),NOT(ISNUMBER(G99)),F99&lt;0,G99&lt;1))),1,0))</x:f>
      </x:c>
    </x:row>
    <x:row r="100" ht="24" customHeight="1">
      <x:c r="A100" s="10"/>
      <x:c r="B100" s="10"/>
      <x:c r="C100" s="10"/>
      <x:c r="D100" s="12"/>
      <x:c r="E100" s="10"/>
      <x:c r="F100" s="13"/>
      <x:c r="G100" s="13"/>
      <x:c r="H100" s="14" t="str">
        <x:f>IF(A100="","",IF(AND(E100="Completed",ISNUMBER(F100),ISNUMBER(G100)),F100*G100,""))</x:f>
      </x:c>
      <x:c r="I100" s="14" t="str">
        <x:f>IF(A100="","",IF(COUNTIFS('Your applicants'!$A$8:$A$207,B100,'Your applicants'!$V$8:$V$207,1)=1,1,0))</x:f>
      </x:c>
      <x:c r="J100" s="14" t="str">
        <x:f>IF(A100="","",IF(OR(COUNTIF($A$8:$A$307,A100)&gt;1,COUNTIFS('Your applicants'!$A$8:$A$207,B100,'Your applicants'!$C$8:$C$207,C100)&lt;&gt;1,NOT(ISNUMBER(D100)),E100="",AND(E100="Completed",OR(NOT(ISNUMBER(F100)),NOT(ISNUMBER(G100)),F100&lt;0,G100&lt;1))),1,0))</x:f>
      </x:c>
    </x:row>
    <x:row r="101" ht="24" customHeight="1">
      <x:c r="A101" s="10"/>
      <x:c r="B101" s="10"/>
      <x:c r="C101" s="10"/>
      <x:c r="D101" s="12"/>
      <x:c r="E101" s="10"/>
      <x:c r="F101" s="13"/>
      <x:c r="G101" s="13"/>
      <x:c r="H101" s="14" t="str">
        <x:f>IF(A101="","",IF(AND(E101="Completed",ISNUMBER(F101),ISNUMBER(G101)),F101*G101,""))</x:f>
      </x:c>
      <x:c r="I101" s="14" t="str">
        <x:f>IF(A101="","",IF(COUNTIFS('Your applicants'!$A$8:$A$207,B101,'Your applicants'!$V$8:$V$207,1)=1,1,0))</x:f>
      </x:c>
      <x:c r="J101" s="14" t="str">
        <x:f>IF(A101="","",IF(OR(COUNTIF($A$8:$A$307,A101)&gt;1,COUNTIFS('Your applicants'!$A$8:$A$207,B101,'Your applicants'!$C$8:$C$207,C101)&lt;&gt;1,NOT(ISNUMBER(D101)),E101="",AND(E101="Completed",OR(NOT(ISNUMBER(F101)),NOT(ISNUMBER(G101)),F101&lt;0,G101&lt;1))),1,0))</x:f>
      </x:c>
    </x:row>
    <x:row r="102" ht="24" customHeight="1">
      <x:c r="A102" s="10"/>
      <x:c r="B102" s="10"/>
      <x:c r="C102" s="10"/>
      <x:c r="D102" s="12"/>
      <x:c r="E102" s="10"/>
      <x:c r="F102" s="13"/>
      <x:c r="G102" s="13"/>
      <x:c r="H102" s="14" t="str">
        <x:f>IF(A102="","",IF(AND(E102="Completed",ISNUMBER(F102),ISNUMBER(G102)),F102*G102,""))</x:f>
      </x:c>
      <x:c r="I102" s="14" t="str">
        <x:f>IF(A102="","",IF(COUNTIFS('Your applicants'!$A$8:$A$207,B102,'Your applicants'!$V$8:$V$207,1)=1,1,0))</x:f>
      </x:c>
      <x:c r="J102" s="14" t="str">
        <x:f>IF(A102="","",IF(OR(COUNTIF($A$8:$A$307,A102)&gt;1,COUNTIFS('Your applicants'!$A$8:$A$207,B102,'Your applicants'!$C$8:$C$207,C102)&lt;&gt;1,NOT(ISNUMBER(D102)),E102="",AND(E102="Completed",OR(NOT(ISNUMBER(F102)),NOT(ISNUMBER(G102)),F102&lt;0,G102&lt;1))),1,0))</x:f>
      </x:c>
    </x:row>
    <x:row r="103" ht="24" customHeight="1">
      <x:c r="A103" s="10"/>
      <x:c r="B103" s="10"/>
      <x:c r="C103" s="10"/>
      <x:c r="D103" s="12"/>
      <x:c r="E103" s="10"/>
      <x:c r="F103" s="13"/>
      <x:c r="G103" s="13"/>
      <x:c r="H103" s="14" t="str">
        <x:f>IF(A103="","",IF(AND(E103="Completed",ISNUMBER(F103),ISNUMBER(G103)),F103*G103,""))</x:f>
      </x:c>
      <x:c r="I103" s="14" t="str">
        <x:f>IF(A103="","",IF(COUNTIFS('Your applicants'!$A$8:$A$207,B103,'Your applicants'!$V$8:$V$207,1)=1,1,0))</x:f>
      </x:c>
      <x:c r="J103" s="14" t="str">
        <x:f>IF(A103="","",IF(OR(COUNTIF($A$8:$A$307,A103)&gt;1,COUNTIFS('Your applicants'!$A$8:$A$207,B103,'Your applicants'!$C$8:$C$207,C103)&lt;&gt;1,NOT(ISNUMBER(D103)),E103="",AND(E103="Completed",OR(NOT(ISNUMBER(F103)),NOT(ISNUMBER(G103)),F103&lt;0,G103&lt;1))),1,0))</x:f>
      </x:c>
    </x:row>
    <x:row r="104" ht="24" customHeight="1">
      <x:c r="A104" s="10"/>
      <x:c r="B104" s="10"/>
      <x:c r="C104" s="10"/>
      <x:c r="D104" s="12"/>
      <x:c r="E104" s="10"/>
      <x:c r="F104" s="13"/>
      <x:c r="G104" s="13"/>
      <x:c r="H104" s="14" t="str">
        <x:f>IF(A104="","",IF(AND(E104="Completed",ISNUMBER(F104),ISNUMBER(G104)),F104*G104,""))</x:f>
      </x:c>
      <x:c r="I104" s="14" t="str">
        <x:f>IF(A104="","",IF(COUNTIFS('Your applicants'!$A$8:$A$207,B104,'Your applicants'!$V$8:$V$207,1)=1,1,0))</x:f>
      </x:c>
      <x:c r="J104" s="14" t="str">
        <x:f>IF(A104="","",IF(OR(COUNTIF($A$8:$A$307,A104)&gt;1,COUNTIFS('Your applicants'!$A$8:$A$207,B104,'Your applicants'!$C$8:$C$207,C104)&lt;&gt;1,NOT(ISNUMBER(D104)),E104="",AND(E104="Completed",OR(NOT(ISNUMBER(F104)),NOT(ISNUMBER(G104)),F104&lt;0,G104&lt;1))),1,0))</x:f>
      </x:c>
    </x:row>
    <x:row r="105" ht="24" customHeight="1">
      <x:c r="A105" s="10"/>
      <x:c r="B105" s="10"/>
      <x:c r="C105" s="10"/>
      <x:c r="D105" s="12"/>
      <x:c r="E105" s="10"/>
      <x:c r="F105" s="13"/>
      <x:c r="G105" s="13"/>
      <x:c r="H105" s="14" t="str">
        <x:f>IF(A105="","",IF(AND(E105="Completed",ISNUMBER(F105),ISNUMBER(G105)),F105*G105,""))</x:f>
      </x:c>
      <x:c r="I105" s="14" t="str">
        <x:f>IF(A105="","",IF(COUNTIFS('Your applicants'!$A$8:$A$207,B105,'Your applicants'!$V$8:$V$207,1)=1,1,0))</x:f>
      </x:c>
      <x:c r="J105" s="14" t="str">
        <x:f>IF(A105="","",IF(OR(COUNTIF($A$8:$A$307,A105)&gt;1,COUNTIFS('Your applicants'!$A$8:$A$207,B105,'Your applicants'!$C$8:$C$207,C105)&lt;&gt;1,NOT(ISNUMBER(D105)),E105="",AND(E105="Completed",OR(NOT(ISNUMBER(F105)),NOT(ISNUMBER(G105)),F105&lt;0,G105&lt;1))),1,0))</x:f>
      </x:c>
    </x:row>
    <x:row r="106" ht="24" customHeight="1">
      <x:c r="A106" s="10"/>
      <x:c r="B106" s="10"/>
      <x:c r="C106" s="10"/>
      <x:c r="D106" s="12"/>
      <x:c r="E106" s="10"/>
      <x:c r="F106" s="13"/>
      <x:c r="G106" s="13"/>
      <x:c r="H106" s="14" t="str">
        <x:f>IF(A106="","",IF(AND(E106="Completed",ISNUMBER(F106),ISNUMBER(G106)),F106*G106,""))</x:f>
      </x:c>
      <x:c r="I106" s="14" t="str">
        <x:f>IF(A106="","",IF(COUNTIFS('Your applicants'!$A$8:$A$207,B106,'Your applicants'!$V$8:$V$207,1)=1,1,0))</x:f>
      </x:c>
      <x:c r="J106" s="14" t="str">
        <x:f>IF(A106="","",IF(OR(COUNTIF($A$8:$A$307,A106)&gt;1,COUNTIFS('Your applicants'!$A$8:$A$207,B106,'Your applicants'!$C$8:$C$207,C106)&lt;&gt;1,NOT(ISNUMBER(D106)),E106="",AND(E106="Completed",OR(NOT(ISNUMBER(F106)),NOT(ISNUMBER(G106)),F106&lt;0,G106&lt;1))),1,0))</x:f>
      </x:c>
    </x:row>
    <x:row r="107" ht="24" customHeight="1">
      <x:c r="A107" s="10"/>
      <x:c r="B107" s="10"/>
      <x:c r="C107" s="10"/>
      <x:c r="D107" s="12"/>
      <x:c r="E107" s="10"/>
      <x:c r="F107" s="13"/>
      <x:c r="G107" s="13"/>
      <x:c r="H107" s="14" t="str">
        <x:f>IF(A107="","",IF(AND(E107="Completed",ISNUMBER(F107),ISNUMBER(G107)),F107*G107,""))</x:f>
      </x:c>
      <x:c r="I107" s="14" t="str">
        <x:f>IF(A107="","",IF(COUNTIFS('Your applicants'!$A$8:$A$207,B107,'Your applicants'!$V$8:$V$207,1)=1,1,0))</x:f>
      </x:c>
      <x:c r="J107" s="14" t="str">
        <x:f>IF(A107="","",IF(OR(COUNTIF($A$8:$A$307,A107)&gt;1,COUNTIFS('Your applicants'!$A$8:$A$207,B107,'Your applicants'!$C$8:$C$207,C107)&lt;&gt;1,NOT(ISNUMBER(D107)),E107="",AND(E107="Completed",OR(NOT(ISNUMBER(F107)),NOT(ISNUMBER(G107)),F107&lt;0,G107&lt;1))),1,0))</x:f>
      </x:c>
    </x:row>
    <x:row r="108" ht="24" customHeight="1">
      <x:c r="A108" s="10"/>
      <x:c r="B108" s="10"/>
      <x:c r="C108" s="10"/>
      <x:c r="D108" s="12"/>
      <x:c r="E108" s="10"/>
      <x:c r="F108" s="13"/>
      <x:c r="G108" s="13"/>
      <x:c r="H108" s="14" t="str">
        <x:f>IF(A108="","",IF(AND(E108="Completed",ISNUMBER(F108),ISNUMBER(G108)),F108*G108,""))</x:f>
      </x:c>
      <x:c r="I108" s="14" t="str">
        <x:f>IF(A108="","",IF(COUNTIFS('Your applicants'!$A$8:$A$207,B108,'Your applicants'!$V$8:$V$207,1)=1,1,0))</x:f>
      </x:c>
      <x:c r="J108" s="14" t="str">
        <x:f>IF(A108="","",IF(OR(COUNTIF($A$8:$A$307,A108)&gt;1,COUNTIFS('Your applicants'!$A$8:$A$207,B108,'Your applicants'!$C$8:$C$207,C108)&lt;&gt;1,NOT(ISNUMBER(D108)),E108="",AND(E108="Completed",OR(NOT(ISNUMBER(F108)),NOT(ISNUMBER(G108)),F108&lt;0,G108&lt;1))),1,0))</x:f>
      </x:c>
    </x:row>
    <x:row r="109" ht="24" customHeight="1">
      <x:c r="A109" s="10"/>
      <x:c r="B109" s="10"/>
      <x:c r="C109" s="10"/>
      <x:c r="D109" s="12"/>
      <x:c r="E109" s="10"/>
      <x:c r="F109" s="13"/>
      <x:c r="G109" s="13"/>
      <x:c r="H109" s="14" t="str">
        <x:f>IF(A109="","",IF(AND(E109="Completed",ISNUMBER(F109),ISNUMBER(G109)),F109*G109,""))</x:f>
      </x:c>
      <x:c r="I109" s="14" t="str">
        <x:f>IF(A109="","",IF(COUNTIFS('Your applicants'!$A$8:$A$207,B109,'Your applicants'!$V$8:$V$207,1)=1,1,0))</x:f>
      </x:c>
      <x:c r="J109" s="14" t="str">
        <x:f>IF(A109="","",IF(OR(COUNTIF($A$8:$A$307,A109)&gt;1,COUNTIFS('Your applicants'!$A$8:$A$207,B109,'Your applicants'!$C$8:$C$207,C109)&lt;&gt;1,NOT(ISNUMBER(D109)),E109="",AND(E109="Completed",OR(NOT(ISNUMBER(F109)),NOT(ISNUMBER(G109)),F109&lt;0,G109&lt;1))),1,0))</x:f>
      </x:c>
    </x:row>
    <x:row r="110" ht="24" customHeight="1">
      <x:c r="A110" s="10"/>
      <x:c r="B110" s="10"/>
      <x:c r="C110" s="10"/>
      <x:c r="D110" s="12"/>
      <x:c r="E110" s="10"/>
      <x:c r="F110" s="13"/>
      <x:c r="G110" s="13"/>
      <x:c r="H110" s="14" t="str">
        <x:f>IF(A110="","",IF(AND(E110="Completed",ISNUMBER(F110),ISNUMBER(G110)),F110*G110,""))</x:f>
      </x:c>
      <x:c r="I110" s="14" t="str">
        <x:f>IF(A110="","",IF(COUNTIFS('Your applicants'!$A$8:$A$207,B110,'Your applicants'!$V$8:$V$207,1)=1,1,0))</x:f>
      </x:c>
      <x:c r="J110" s="14" t="str">
        <x:f>IF(A110="","",IF(OR(COUNTIF($A$8:$A$307,A110)&gt;1,COUNTIFS('Your applicants'!$A$8:$A$207,B110,'Your applicants'!$C$8:$C$207,C110)&lt;&gt;1,NOT(ISNUMBER(D110)),E110="",AND(E110="Completed",OR(NOT(ISNUMBER(F110)),NOT(ISNUMBER(G110)),F110&lt;0,G110&lt;1))),1,0))</x:f>
      </x:c>
    </x:row>
    <x:row r="111" ht="24" customHeight="1">
      <x:c r="A111" s="10"/>
      <x:c r="B111" s="10"/>
      <x:c r="C111" s="10"/>
      <x:c r="D111" s="12"/>
      <x:c r="E111" s="10"/>
      <x:c r="F111" s="13"/>
      <x:c r="G111" s="13"/>
      <x:c r="H111" s="14" t="str">
        <x:f>IF(A111="","",IF(AND(E111="Completed",ISNUMBER(F111),ISNUMBER(G111)),F111*G111,""))</x:f>
      </x:c>
      <x:c r="I111" s="14" t="str">
        <x:f>IF(A111="","",IF(COUNTIFS('Your applicants'!$A$8:$A$207,B111,'Your applicants'!$V$8:$V$207,1)=1,1,0))</x:f>
      </x:c>
      <x:c r="J111" s="14" t="str">
        <x:f>IF(A111="","",IF(OR(COUNTIF($A$8:$A$307,A111)&gt;1,COUNTIFS('Your applicants'!$A$8:$A$207,B111,'Your applicants'!$C$8:$C$207,C111)&lt;&gt;1,NOT(ISNUMBER(D111)),E111="",AND(E111="Completed",OR(NOT(ISNUMBER(F111)),NOT(ISNUMBER(G111)),F111&lt;0,G111&lt;1))),1,0))</x:f>
      </x:c>
    </x:row>
    <x:row r="112" ht="24" customHeight="1">
      <x:c r="A112" s="10"/>
      <x:c r="B112" s="10"/>
      <x:c r="C112" s="10"/>
      <x:c r="D112" s="12"/>
      <x:c r="E112" s="10"/>
      <x:c r="F112" s="13"/>
      <x:c r="G112" s="13"/>
      <x:c r="H112" s="14" t="str">
        <x:f>IF(A112="","",IF(AND(E112="Completed",ISNUMBER(F112),ISNUMBER(G112)),F112*G112,""))</x:f>
      </x:c>
      <x:c r="I112" s="14" t="str">
        <x:f>IF(A112="","",IF(COUNTIFS('Your applicants'!$A$8:$A$207,B112,'Your applicants'!$V$8:$V$207,1)=1,1,0))</x:f>
      </x:c>
      <x:c r="J112" s="14" t="str">
        <x:f>IF(A112="","",IF(OR(COUNTIF($A$8:$A$307,A112)&gt;1,COUNTIFS('Your applicants'!$A$8:$A$207,B112,'Your applicants'!$C$8:$C$207,C112)&lt;&gt;1,NOT(ISNUMBER(D112)),E112="",AND(E112="Completed",OR(NOT(ISNUMBER(F112)),NOT(ISNUMBER(G112)),F112&lt;0,G112&lt;1))),1,0))</x:f>
      </x:c>
    </x:row>
    <x:row r="113" ht="24" customHeight="1">
      <x:c r="A113" s="10"/>
      <x:c r="B113" s="10"/>
      <x:c r="C113" s="10"/>
      <x:c r="D113" s="12"/>
      <x:c r="E113" s="10"/>
      <x:c r="F113" s="13"/>
      <x:c r="G113" s="13"/>
      <x:c r="H113" s="14" t="str">
        <x:f>IF(A113="","",IF(AND(E113="Completed",ISNUMBER(F113),ISNUMBER(G113)),F113*G113,""))</x:f>
      </x:c>
      <x:c r="I113" s="14" t="str">
        <x:f>IF(A113="","",IF(COUNTIFS('Your applicants'!$A$8:$A$207,B113,'Your applicants'!$V$8:$V$207,1)=1,1,0))</x:f>
      </x:c>
      <x:c r="J113" s="14" t="str">
        <x:f>IF(A113="","",IF(OR(COUNTIF($A$8:$A$307,A113)&gt;1,COUNTIFS('Your applicants'!$A$8:$A$207,B113,'Your applicants'!$C$8:$C$207,C113)&lt;&gt;1,NOT(ISNUMBER(D113)),E113="",AND(E113="Completed",OR(NOT(ISNUMBER(F113)),NOT(ISNUMBER(G113)),F113&lt;0,G113&lt;1))),1,0))</x:f>
      </x:c>
    </x:row>
    <x:row r="114" ht="24" customHeight="1">
      <x:c r="A114" s="10"/>
      <x:c r="B114" s="10"/>
      <x:c r="C114" s="10"/>
      <x:c r="D114" s="12"/>
      <x:c r="E114" s="10"/>
      <x:c r="F114" s="13"/>
      <x:c r="G114" s="13"/>
      <x:c r="H114" s="14" t="str">
        <x:f>IF(A114="","",IF(AND(E114="Completed",ISNUMBER(F114),ISNUMBER(G114)),F114*G114,""))</x:f>
      </x:c>
      <x:c r="I114" s="14" t="str">
        <x:f>IF(A114="","",IF(COUNTIFS('Your applicants'!$A$8:$A$207,B114,'Your applicants'!$V$8:$V$207,1)=1,1,0))</x:f>
      </x:c>
      <x:c r="J114" s="14" t="str">
        <x:f>IF(A114="","",IF(OR(COUNTIF($A$8:$A$307,A114)&gt;1,COUNTIFS('Your applicants'!$A$8:$A$207,B114,'Your applicants'!$C$8:$C$207,C114)&lt;&gt;1,NOT(ISNUMBER(D114)),E114="",AND(E114="Completed",OR(NOT(ISNUMBER(F114)),NOT(ISNUMBER(G114)),F114&lt;0,G114&lt;1))),1,0))</x:f>
      </x:c>
    </x:row>
    <x:row r="115" ht="24" customHeight="1">
      <x:c r="A115" s="10"/>
      <x:c r="B115" s="10"/>
      <x:c r="C115" s="10"/>
      <x:c r="D115" s="12"/>
      <x:c r="E115" s="10"/>
      <x:c r="F115" s="13"/>
      <x:c r="G115" s="13"/>
      <x:c r="H115" s="14" t="str">
        <x:f>IF(A115="","",IF(AND(E115="Completed",ISNUMBER(F115),ISNUMBER(G115)),F115*G115,""))</x:f>
      </x:c>
      <x:c r="I115" s="14" t="str">
        <x:f>IF(A115="","",IF(COUNTIFS('Your applicants'!$A$8:$A$207,B115,'Your applicants'!$V$8:$V$207,1)=1,1,0))</x:f>
      </x:c>
      <x:c r="J115" s="14" t="str">
        <x:f>IF(A115="","",IF(OR(COUNTIF($A$8:$A$307,A115)&gt;1,COUNTIFS('Your applicants'!$A$8:$A$207,B115,'Your applicants'!$C$8:$C$207,C115)&lt;&gt;1,NOT(ISNUMBER(D115)),E115="",AND(E115="Completed",OR(NOT(ISNUMBER(F115)),NOT(ISNUMBER(G115)),F115&lt;0,G115&lt;1))),1,0))</x:f>
      </x:c>
    </x:row>
    <x:row r="116" ht="24" customHeight="1">
      <x:c r="A116" s="10"/>
      <x:c r="B116" s="10"/>
      <x:c r="C116" s="10"/>
      <x:c r="D116" s="12"/>
      <x:c r="E116" s="10"/>
      <x:c r="F116" s="13"/>
      <x:c r="G116" s="13"/>
      <x:c r="H116" s="14" t="str">
        <x:f>IF(A116="","",IF(AND(E116="Completed",ISNUMBER(F116),ISNUMBER(G116)),F116*G116,""))</x:f>
      </x:c>
      <x:c r="I116" s="14" t="str">
        <x:f>IF(A116="","",IF(COUNTIFS('Your applicants'!$A$8:$A$207,B116,'Your applicants'!$V$8:$V$207,1)=1,1,0))</x:f>
      </x:c>
      <x:c r="J116" s="14" t="str">
        <x:f>IF(A116="","",IF(OR(COUNTIF($A$8:$A$307,A116)&gt;1,COUNTIFS('Your applicants'!$A$8:$A$207,B116,'Your applicants'!$C$8:$C$207,C116)&lt;&gt;1,NOT(ISNUMBER(D116)),E116="",AND(E116="Completed",OR(NOT(ISNUMBER(F116)),NOT(ISNUMBER(G116)),F116&lt;0,G116&lt;1))),1,0))</x:f>
      </x:c>
    </x:row>
    <x:row r="117" ht="24" customHeight="1">
      <x:c r="A117" s="10"/>
      <x:c r="B117" s="10"/>
      <x:c r="C117" s="10"/>
      <x:c r="D117" s="12"/>
      <x:c r="E117" s="10"/>
      <x:c r="F117" s="13"/>
      <x:c r="G117" s="13"/>
      <x:c r="H117" s="14" t="str">
        <x:f>IF(A117="","",IF(AND(E117="Completed",ISNUMBER(F117),ISNUMBER(G117)),F117*G117,""))</x:f>
      </x:c>
      <x:c r="I117" s="14" t="str">
        <x:f>IF(A117="","",IF(COUNTIFS('Your applicants'!$A$8:$A$207,B117,'Your applicants'!$V$8:$V$207,1)=1,1,0))</x:f>
      </x:c>
      <x:c r="J117" s="14" t="str">
        <x:f>IF(A117="","",IF(OR(COUNTIF($A$8:$A$307,A117)&gt;1,COUNTIFS('Your applicants'!$A$8:$A$207,B117,'Your applicants'!$C$8:$C$207,C117)&lt;&gt;1,NOT(ISNUMBER(D117)),E117="",AND(E117="Completed",OR(NOT(ISNUMBER(F117)),NOT(ISNUMBER(G117)),F117&lt;0,G117&lt;1))),1,0))</x:f>
      </x:c>
    </x:row>
    <x:row r="118" ht="24" customHeight="1">
      <x:c r="A118" s="10"/>
      <x:c r="B118" s="10"/>
      <x:c r="C118" s="10"/>
      <x:c r="D118" s="12"/>
      <x:c r="E118" s="10"/>
      <x:c r="F118" s="13"/>
      <x:c r="G118" s="13"/>
      <x:c r="H118" s="14" t="str">
        <x:f>IF(A118="","",IF(AND(E118="Completed",ISNUMBER(F118),ISNUMBER(G118)),F118*G118,""))</x:f>
      </x:c>
      <x:c r="I118" s="14" t="str">
        <x:f>IF(A118="","",IF(COUNTIFS('Your applicants'!$A$8:$A$207,B118,'Your applicants'!$V$8:$V$207,1)=1,1,0))</x:f>
      </x:c>
      <x:c r="J118" s="14" t="str">
        <x:f>IF(A118="","",IF(OR(COUNTIF($A$8:$A$307,A118)&gt;1,COUNTIFS('Your applicants'!$A$8:$A$207,B118,'Your applicants'!$C$8:$C$207,C118)&lt;&gt;1,NOT(ISNUMBER(D118)),E118="",AND(E118="Completed",OR(NOT(ISNUMBER(F118)),NOT(ISNUMBER(G118)),F118&lt;0,G118&lt;1))),1,0))</x:f>
      </x:c>
    </x:row>
    <x:row r="119" ht="24" customHeight="1">
      <x:c r="A119" s="10"/>
      <x:c r="B119" s="10"/>
      <x:c r="C119" s="10"/>
      <x:c r="D119" s="12"/>
      <x:c r="E119" s="10"/>
      <x:c r="F119" s="13"/>
      <x:c r="G119" s="13"/>
      <x:c r="H119" s="14" t="str">
        <x:f>IF(A119="","",IF(AND(E119="Completed",ISNUMBER(F119),ISNUMBER(G119)),F119*G119,""))</x:f>
      </x:c>
      <x:c r="I119" s="14" t="str">
        <x:f>IF(A119="","",IF(COUNTIFS('Your applicants'!$A$8:$A$207,B119,'Your applicants'!$V$8:$V$207,1)=1,1,0))</x:f>
      </x:c>
      <x:c r="J119" s="14" t="str">
        <x:f>IF(A119="","",IF(OR(COUNTIF($A$8:$A$307,A119)&gt;1,COUNTIFS('Your applicants'!$A$8:$A$207,B119,'Your applicants'!$C$8:$C$207,C119)&lt;&gt;1,NOT(ISNUMBER(D119)),E119="",AND(E119="Completed",OR(NOT(ISNUMBER(F119)),NOT(ISNUMBER(G119)),F119&lt;0,G119&lt;1))),1,0))</x:f>
      </x:c>
    </x:row>
    <x:row r="120" ht="24" customHeight="1">
      <x:c r="A120" s="10"/>
      <x:c r="B120" s="10"/>
      <x:c r="C120" s="10"/>
      <x:c r="D120" s="12"/>
      <x:c r="E120" s="10"/>
      <x:c r="F120" s="13"/>
      <x:c r="G120" s="13"/>
      <x:c r="H120" s="14" t="str">
        <x:f>IF(A120="","",IF(AND(E120="Completed",ISNUMBER(F120),ISNUMBER(G120)),F120*G120,""))</x:f>
      </x:c>
      <x:c r="I120" s="14" t="str">
        <x:f>IF(A120="","",IF(COUNTIFS('Your applicants'!$A$8:$A$207,B120,'Your applicants'!$V$8:$V$207,1)=1,1,0))</x:f>
      </x:c>
      <x:c r="J120" s="14" t="str">
        <x:f>IF(A120="","",IF(OR(COUNTIF($A$8:$A$307,A120)&gt;1,COUNTIFS('Your applicants'!$A$8:$A$207,B120,'Your applicants'!$C$8:$C$207,C120)&lt;&gt;1,NOT(ISNUMBER(D120)),E120="",AND(E120="Completed",OR(NOT(ISNUMBER(F120)),NOT(ISNUMBER(G120)),F120&lt;0,G120&lt;1))),1,0))</x:f>
      </x:c>
    </x:row>
    <x:row r="121" ht="24" customHeight="1">
      <x:c r="A121" s="10"/>
      <x:c r="B121" s="10"/>
      <x:c r="C121" s="10"/>
      <x:c r="D121" s="12"/>
      <x:c r="E121" s="10"/>
      <x:c r="F121" s="13"/>
      <x:c r="G121" s="13"/>
      <x:c r="H121" s="14" t="str">
        <x:f>IF(A121="","",IF(AND(E121="Completed",ISNUMBER(F121),ISNUMBER(G121)),F121*G121,""))</x:f>
      </x:c>
      <x:c r="I121" s="14" t="str">
        <x:f>IF(A121="","",IF(COUNTIFS('Your applicants'!$A$8:$A$207,B121,'Your applicants'!$V$8:$V$207,1)=1,1,0))</x:f>
      </x:c>
      <x:c r="J121" s="14" t="str">
        <x:f>IF(A121="","",IF(OR(COUNTIF($A$8:$A$307,A121)&gt;1,COUNTIFS('Your applicants'!$A$8:$A$207,B121,'Your applicants'!$C$8:$C$207,C121)&lt;&gt;1,NOT(ISNUMBER(D121)),E121="",AND(E121="Completed",OR(NOT(ISNUMBER(F121)),NOT(ISNUMBER(G121)),F121&lt;0,G121&lt;1))),1,0))</x:f>
      </x:c>
    </x:row>
    <x:row r="122" ht="24" customHeight="1">
      <x:c r="A122" s="10"/>
      <x:c r="B122" s="10"/>
      <x:c r="C122" s="10"/>
      <x:c r="D122" s="12"/>
      <x:c r="E122" s="10"/>
      <x:c r="F122" s="13"/>
      <x:c r="G122" s="13"/>
      <x:c r="H122" s="14" t="str">
        <x:f>IF(A122="","",IF(AND(E122="Completed",ISNUMBER(F122),ISNUMBER(G122)),F122*G122,""))</x:f>
      </x:c>
      <x:c r="I122" s="14" t="str">
        <x:f>IF(A122="","",IF(COUNTIFS('Your applicants'!$A$8:$A$207,B122,'Your applicants'!$V$8:$V$207,1)=1,1,0))</x:f>
      </x:c>
      <x:c r="J122" s="14" t="str">
        <x:f>IF(A122="","",IF(OR(COUNTIF($A$8:$A$307,A122)&gt;1,COUNTIFS('Your applicants'!$A$8:$A$207,B122,'Your applicants'!$C$8:$C$207,C122)&lt;&gt;1,NOT(ISNUMBER(D122)),E122="",AND(E122="Completed",OR(NOT(ISNUMBER(F122)),NOT(ISNUMBER(G122)),F122&lt;0,G122&lt;1))),1,0))</x:f>
      </x:c>
    </x:row>
    <x:row r="123" ht="24" customHeight="1">
      <x:c r="A123" s="10"/>
      <x:c r="B123" s="10"/>
      <x:c r="C123" s="10"/>
      <x:c r="D123" s="12"/>
      <x:c r="E123" s="10"/>
      <x:c r="F123" s="13"/>
      <x:c r="G123" s="13"/>
      <x:c r="H123" s="14" t="str">
        <x:f>IF(A123="","",IF(AND(E123="Completed",ISNUMBER(F123),ISNUMBER(G123)),F123*G123,""))</x:f>
      </x:c>
      <x:c r="I123" s="14" t="str">
        <x:f>IF(A123="","",IF(COUNTIFS('Your applicants'!$A$8:$A$207,B123,'Your applicants'!$V$8:$V$207,1)=1,1,0))</x:f>
      </x:c>
      <x:c r="J123" s="14" t="str">
        <x:f>IF(A123="","",IF(OR(COUNTIF($A$8:$A$307,A123)&gt;1,COUNTIFS('Your applicants'!$A$8:$A$207,B123,'Your applicants'!$C$8:$C$207,C123)&lt;&gt;1,NOT(ISNUMBER(D123)),E123="",AND(E123="Completed",OR(NOT(ISNUMBER(F123)),NOT(ISNUMBER(G123)),F123&lt;0,G123&lt;1))),1,0))</x:f>
      </x:c>
    </x:row>
    <x:row r="124" ht="24" customHeight="1">
      <x:c r="A124" s="10"/>
      <x:c r="B124" s="10"/>
      <x:c r="C124" s="10"/>
      <x:c r="D124" s="12"/>
      <x:c r="E124" s="10"/>
      <x:c r="F124" s="13"/>
      <x:c r="G124" s="13"/>
      <x:c r="H124" s="14" t="str">
        <x:f>IF(A124="","",IF(AND(E124="Completed",ISNUMBER(F124),ISNUMBER(G124)),F124*G124,""))</x:f>
      </x:c>
      <x:c r="I124" s="14" t="str">
        <x:f>IF(A124="","",IF(COUNTIFS('Your applicants'!$A$8:$A$207,B124,'Your applicants'!$V$8:$V$207,1)=1,1,0))</x:f>
      </x:c>
      <x:c r="J124" s="14" t="str">
        <x:f>IF(A124="","",IF(OR(COUNTIF($A$8:$A$307,A124)&gt;1,COUNTIFS('Your applicants'!$A$8:$A$207,B124,'Your applicants'!$C$8:$C$207,C124)&lt;&gt;1,NOT(ISNUMBER(D124)),E124="",AND(E124="Completed",OR(NOT(ISNUMBER(F124)),NOT(ISNUMBER(G124)),F124&lt;0,G124&lt;1))),1,0))</x:f>
      </x:c>
    </x:row>
    <x:row r="125" ht="24" customHeight="1">
      <x:c r="A125" s="10"/>
      <x:c r="B125" s="10"/>
      <x:c r="C125" s="10"/>
      <x:c r="D125" s="12"/>
      <x:c r="E125" s="10"/>
      <x:c r="F125" s="13"/>
      <x:c r="G125" s="13"/>
      <x:c r="H125" s="14" t="str">
        <x:f>IF(A125="","",IF(AND(E125="Completed",ISNUMBER(F125),ISNUMBER(G125)),F125*G125,""))</x:f>
      </x:c>
      <x:c r="I125" s="14" t="str">
        <x:f>IF(A125="","",IF(COUNTIFS('Your applicants'!$A$8:$A$207,B125,'Your applicants'!$V$8:$V$207,1)=1,1,0))</x:f>
      </x:c>
      <x:c r="J125" s="14" t="str">
        <x:f>IF(A125="","",IF(OR(COUNTIF($A$8:$A$307,A125)&gt;1,COUNTIFS('Your applicants'!$A$8:$A$207,B125,'Your applicants'!$C$8:$C$207,C125)&lt;&gt;1,NOT(ISNUMBER(D125)),E125="",AND(E125="Completed",OR(NOT(ISNUMBER(F125)),NOT(ISNUMBER(G125)),F125&lt;0,G125&lt;1))),1,0))</x:f>
      </x:c>
    </x:row>
    <x:row r="126" ht="24" customHeight="1">
      <x:c r="A126" s="10"/>
      <x:c r="B126" s="10"/>
      <x:c r="C126" s="10"/>
      <x:c r="D126" s="12"/>
      <x:c r="E126" s="10"/>
      <x:c r="F126" s="13"/>
      <x:c r="G126" s="13"/>
      <x:c r="H126" s="14" t="str">
        <x:f>IF(A126="","",IF(AND(E126="Completed",ISNUMBER(F126),ISNUMBER(G126)),F126*G126,""))</x:f>
      </x:c>
      <x:c r="I126" s="14" t="str">
        <x:f>IF(A126="","",IF(COUNTIFS('Your applicants'!$A$8:$A$207,B126,'Your applicants'!$V$8:$V$207,1)=1,1,0))</x:f>
      </x:c>
      <x:c r="J126" s="14" t="str">
        <x:f>IF(A126="","",IF(OR(COUNTIF($A$8:$A$307,A126)&gt;1,COUNTIFS('Your applicants'!$A$8:$A$207,B126,'Your applicants'!$C$8:$C$207,C126)&lt;&gt;1,NOT(ISNUMBER(D126)),E126="",AND(E126="Completed",OR(NOT(ISNUMBER(F126)),NOT(ISNUMBER(G126)),F126&lt;0,G126&lt;1))),1,0))</x:f>
      </x:c>
    </x:row>
    <x:row r="127" ht="24" customHeight="1">
      <x:c r="A127" s="10"/>
      <x:c r="B127" s="10"/>
      <x:c r="C127" s="10"/>
      <x:c r="D127" s="12"/>
      <x:c r="E127" s="10"/>
      <x:c r="F127" s="13"/>
      <x:c r="G127" s="13"/>
      <x:c r="H127" s="14" t="str">
        <x:f>IF(A127="","",IF(AND(E127="Completed",ISNUMBER(F127),ISNUMBER(G127)),F127*G127,""))</x:f>
      </x:c>
      <x:c r="I127" s="14" t="str">
        <x:f>IF(A127="","",IF(COUNTIFS('Your applicants'!$A$8:$A$207,B127,'Your applicants'!$V$8:$V$207,1)=1,1,0))</x:f>
      </x:c>
      <x:c r="J127" s="14" t="str">
        <x:f>IF(A127="","",IF(OR(COUNTIF($A$8:$A$307,A127)&gt;1,COUNTIFS('Your applicants'!$A$8:$A$207,B127,'Your applicants'!$C$8:$C$207,C127)&lt;&gt;1,NOT(ISNUMBER(D127)),E127="",AND(E127="Completed",OR(NOT(ISNUMBER(F127)),NOT(ISNUMBER(G127)),F127&lt;0,G127&lt;1))),1,0))</x:f>
      </x:c>
    </x:row>
    <x:row r="128" ht="24" customHeight="1">
      <x:c r="A128" s="10"/>
      <x:c r="B128" s="10"/>
      <x:c r="C128" s="10"/>
      <x:c r="D128" s="12"/>
      <x:c r="E128" s="10"/>
      <x:c r="F128" s="13"/>
      <x:c r="G128" s="13"/>
      <x:c r="H128" s="14" t="str">
        <x:f>IF(A128="","",IF(AND(E128="Completed",ISNUMBER(F128),ISNUMBER(G128)),F128*G128,""))</x:f>
      </x:c>
      <x:c r="I128" s="14" t="str">
        <x:f>IF(A128="","",IF(COUNTIFS('Your applicants'!$A$8:$A$207,B128,'Your applicants'!$V$8:$V$207,1)=1,1,0))</x:f>
      </x:c>
      <x:c r="J128" s="14" t="str">
        <x:f>IF(A128="","",IF(OR(COUNTIF($A$8:$A$307,A128)&gt;1,COUNTIFS('Your applicants'!$A$8:$A$207,B128,'Your applicants'!$C$8:$C$207,C128)&lt;&gt;1,NOT(ISNUMBER(D128)),E128="",AND(E128="Completed",OR(NOT(ISNUMBER(F128)),NOT(ISNUMBER(G128)),F128&lt;0,G128&lt;1))),1,0))</x:f>
      </x:c>
    </x:row>
    <x:row r="129" ht="24" customHeight="1">
      <x:c r="A129" s="10"/>
      <x:c r="B129" s="10"/>
      <x:c r="C129" s="10"/>
      <x:c r="D129" s="12"/>
      <x:c r="E129" s="10"/>
      <x:c r="F129" s="13"/>
      <x:c r="G129" s="13"/>
      <x:c r="H129" s="14" t="str">
        <x:f>IF(A129="","",IF(AND(E129="Completed",ISNUMBER(F129),ISNUMBER(G129)),F129*G129,""))</x:f>
      </x:c>
      <x:c r="I129" s="14" t="str">
        <x:f>IF(A129="","",IF(COUNTIFS('Your applicants'!$A$8:$A$207,B129,'Your applicants'!$V$8:$V$207,1)=1,1,0))</x:f>
      </x:c>
      <x:c r="J129" s="14" t="str">
        <x:f>IF(A129="","",IF(OR(COUNTIF($A$8:$A$307,A129)&gt;1,COUNTIFS('Your applicants'!$A$8:$A$207,B129,'Your applicants'!$C$8:$C$207,C129)&lt;&gt;1,NOT(ISNUMBER(D129)),E129="",AND(E129="Completed",OR(NOT(ISNUMBER(F129)),NOT(ISNUMBER(G129)),F129&lt;0,G129&lt;1))),1,0))</x:f>
      </x:c>
    </x:row>
    <x:row r="130" ht="24" customHeight="1">
      <x:c r="A130" s="10"/>
      <x:c r="B130" s="10"/>
      <x:c r="C130" s="10"/>
      <x:c r="D130" s="12"/>
      <x:c r="E130" s="10"/>
      <x:c r="F130" s="13"/>
      <x:c r="G130" s="13"/>
      <x:c r="H130" s="14" t="str">
        <x:f>IF(A130="","",IF(AND(E130="Completed",ISNUMBER(F130),ISNUMBER(G130)),F130*G130,""))</x:f>
      </x:c>
      <x:c r="I130" s="14" t="str">
        <x:f>IF(A130="","",IF(COUNTIFS('Your applicants'!$A$8:$A$207,B130,'Your applicants'!$V$8:$V$207,1)=1,1,0))</x:f>
      </x:c>
      <x:c r="J130" s="14" t="str">
        <x:f>IF(A130="","",IF(OR(COUNTIF($A$8:$A$307,A130)&gt;1,COUNTIFS('Your applicants'!$A$8:$A$207,B130,'Your applicants'!$C$8:$C$207,C130)&lt;&gt;1,NOT(ISNUMBER(D130)),E130="",AND(E130="Completed",OR(NOT(ISNUMBER(F130)),NOT(ISNUMBER(G130)),F130&lt;0,G130&lt;1))),1,0))</x:f>
      </x:c>
    </x:row>
    <x:row r="131" ht="24" customHeight="1">
      <x:c r="A131" s="10"/>
      <x:c r="B131" s="10"/>
      <x:c r="C131" s="10"/>
      <x:c r="D131" s="12"/>
      <x:c r="E131" s="10"/>
      <x:c r="F131" s="13"/>
      <x:c r="G131" s="13"/>
      <x:c r="H131" s="14" t="str">
        <x:f>IF(A131="","",IF(AND(E131="Completed",ISNUMBER(F131),ISNUMBER(G131)),F131*G131,""))</x:f>
      </x:c>
      <x:c r="I131" s="14" t="str">
        <x:f>IF(A131="","",IF(COUNTIFS('Your applicants'!$A$8:$A$207,B131,'Your applicants'!$V$8:$V$207,1)=1,1,0))</x:f>
      </x:c>
      <x:c r="J131" s="14" t="str">
        <x:f>IF(A131="","",IF(OR(COUNTIF($A$8:$A$307,A131)&gt;1,COUNTIFS('Your applicants'!$A$8:$A$207,B131,'Your applicants'!$C$8:$C$207,C131)&lt;&gt;1,NOT(ISNUMBER(D131)),E131="",AND(E131="Completed",OR(NOT(ISNUMBER(F131)),NOT(ISNUMBER(G131)),F131&lt;0,G131&lt;1))),1,0))</x:f>
      </x:c>
    </x:row>
    <x:row r="132" ht="24" customHeight="1">
      <x:c r="A132" s="10"/>
      <x:c r="B132" s="10"/>
      <x:c r="C132" s="10"/>
      <x:c r="D132" s="12"/>
      <x:c r="E132" s="10"/>
      <x:c r="F132" s="13"/>
      <x:c r="G132" s="13"/>
      <x:c r="H132" s="14" t="str">
        <x:f>IF(A132="","",IF(AND(E132="Completed",ISNUMBER(F132),ISNUMBER(G132)),F132*G132,""))</x:f>
      </x:c>
      <x:c r="I132" s="14" t="str">
        <x:f>IF(A132="","",IF(COUNTIFS('Your applicants'!$A$8:$A$207,B132,'Your applicants'!$V$8:$V$207,1)=1,1,0))</x:f>
      </x:c>
      <x:c r="J132" s="14" t="str">
        <x:f>IF(A132="","",IF(OR(COUNTIF($A$8:$A$307,A132)&gt;1,COUNTIFS('Your applicants'!$A$8:$A$207,B132,'Your applicants'!$C$8:$C$207,C132)&lt;&gt;1,NOT(ISNUMBER(D132)),E132="",AND(E132="Completed",OR(NOT(ISNUMBER(F132)),NOT(ISNUMBER(G132)),F132&lt;0,G132&lt;1))),1,0))</x:f>
      </x:c>
    </x:row>
    <x:row r="133" ht="24" customHeight="1">
      <x:c r="A133" s="10"/>
      <x:c r="B133" s="10"/>
      <x:c r="C133" s="10"/>
      <x:c r="D133" s="12"/>
      <x:c r="E133" s="10"/>
      <x:c r="F133" s="13"/>
      <x:c r="G133" s="13"/>
      <x:c r="H133" s="14" t="str">
        <x:f>IF(A133="","",IF(AND(E133="Completed",ISNUMBER(F133),ISNUMBER(G133)),F133*G133,""))</x:f>
      </x:c>
      <x:c r="I133" s="14" t="str">
        <x:f>IF(A133="","",IF(COUNTIFS('Your applicants'!$A$8:$A$207,B133,'Your applicants'!$V$8:$V$207,1)=1,1,0))</x:f>
      </x:c>
      <x:c r="J133" s="14" t="str">
        <x:f>IF(A133="","",IF(OR(COUNTIF($A$8:$A$307,A133)&gt;1,COUNTIFS('Your applicants'!$A$8:$A$207,B133,'Your applicants'!$C$8:$C$207,C133)&lt;&gt;1,NOT(ISNUMBER(D133)),E133="",AND(E133="Completed",OR(NOT(ISNUMBER(F133)),NOT(ISNUMBER(G133)),F133&lt;0,G133&lt;1))),1,0))</x:f>
      </x:c>
    </x:row>
    <x:row r="134" ht="24" customHeight="1">
      <x:c r="A134" s="10"/>
      <x:c r="B134" s="10"/>
      <x:c r="C134" s="10"/>
      <x:c r="D134" s="12"/>
      <x:c r="E134" s="10"/>
      <x:c r="F134" s="13"/>
      <x:c r="G134" s="13"/>
      <x:c r="H134" s="14" t="str">
        <x:f>IF(A134="","",IF(AND(E134="Completed",ISNUMBER(F134),ISNUMBER(G134)),F134*G134,""))</x:f>
      </x:c>
      <x:c r="I134" s="14" t="str">
        <x:f>IF(A134="","",IF(COUNTIFS('Your applicants'!$A$8:$A$207,B134,'Your applicants'!$V$8:$V$207,1)=1,1,0))</x:f>
      </x:c>
      <x:c r="J134" s="14" t="str">
        <x:f>IF(A134="","",IF(OR(COUNTIF($A$8:$A$307,A134)&gt;1,COUNTIFS('Your applicants'!$A$8:$A$207,B134,'Your applicants'!$C$8:$C$207,C134)&lt;&gt;1,NOT(ISNUMBER(D134)),E134="",AND(E134="Completed",OR(NOT(ISNUMBER(F134)),NOT(ISNUMBER(G134)),F134&lt;0,G134&lt;1))),1,0))</x:f>
      </x:c>
    </x:row>
    <x:row r="135" ht="24" customHeight="1">
      <x:c r="A135" s="10"/>
      <x:c r="B135" s="10"/>
      <x:c r="C135" s="10"/>
      <x:c r="D135" s="12"/>
      <x:c r="E135" s="10"/>
      <x:c r="F135" s="13"/>
      <x:c r="G135" s="13"/>
      <x:c r="H135" s="14" t="str">
        <x:f>IF(A135="","",IF(AND(E135="Completed",ISNUMBER(F135),ISNUMBER(G135)),F135*G135,""))</x:f>
      </x:c>
      <x:c r="I135" s="14" t="str">
        <x:f>IF(A135="","",IF(COUNTIFS('Your applicants'!$A$8:$A$207,B135,'Your applicants'!$V$8:$V$207,1)=1,1,0))</x:f>
      </x:c>
      <x:c r="J135" s="14" t="str">
        <x:f>IF(A135="","",IF(OR(COUNTIF($A$8:$A$307,A135)&gt;1,COUNTIFS('Your applicants'!$A$8:$A$207,B135,'Your applicants'!$C$8:$C$207,C135)&lt;&gt;1,NOT(ISNUMBER(D135)),E135="",AND(E135="Completed",OR(NOT(ISNUMBER(F135)),NOT(ISNUMBER(G135)),F135&lt;0,G135&lt;1))),1,0))</x:f>
      </x:c>
    </x:row>
    <x:row r="136" ht="24" customHeight="1">
      <x:c r="A136" s="10"/>
      <x:c r="B136" s="10"/>
      <x:c r="C136" s="10"/>
      <x:c r="D136" s="12"/>
      <x:c r="E136" s="10"/>
      <x:c r="F136" s="13"/>
      <x:c r="G136" s="13"/>
      <x:c r="H136" s="14" t="str">
        <x:f>IF(A136="","",IF(AND(E136="Completed",ISNUMBER(F136),ISNUMBER(G136)),F136*G136,""))</x:f>
      </x:c>
      <x:c r="I136" s="14" t="str">
        <x:f>IF(A136="","",IF(COUNTIFS('Your applicants'!$A$8:$A$207,B136,'Your applicants'!$V$8:$V$207,1)=1,1,0))</x:f>
      </x:c>
      <x:c r="J136" s="14" t="str">
        <x:f>IF(A136="","",IF(OR(COUNTIF($A$8:$A$307,A136)&gt;1,COUNTIFS('Your applicants'!$A$8:$A$207,B136,'Your applicants'!$C$8:$C$207,C136)&lt;&gt;1,NOT(ISNUMBER(D136)),E136="",AND(E136="Completed",OR(NOT(ISNUMBER(F136)),NOT(ISNUMBER(G136)),F136&lt;0,G136&lt;1))),1,0))</x:f>
      </x:c>
    </x:row>
    <x:row r="137" ht="24" customHeight="1">
      <x:c r="A137" s="10"/>
      <x:c r="B137" s="10"/>
      <x:c r="C137" s="10"/>
      <x:c r="D137" s="12"/>
      <x:c r="E137" s="10"/>
      <x:c r="F137" s="13"/>
      <x:c r="G137" s="13"/>
      <x:c r="H137" s="14" t="str">
        <x:f>IF(A137="","",IF(AND(E137="Completed",ISNUMBER(F137),ISNUMBER(G137)),F137*G137,""))</x:f>
      </x:c>
      <x:c r="I137" s="14" t="str">
        <x:f>IF(A137="","",IF(COUNTIFS('Your applicants'!$A$8:$A$207,B137,'Your applicants'!$V$8:$V$207,1)=1,1,0))</x:f>
      </x:c>
      <x:c r="J137" s="14" t="str">
        <x:f>IF(A137="","",IF(OR(COUNTIF($A$8:$A$307,A137)&gt;1,COUNTIFS('Your applicants'!$A$8:$A$207,B137,'Your applicants'!$C$8:$C$207,C137)&lt;&gt;1,NOT(ISNUMBER(D137)),E137="",AND(E137="Completed",OR(NOT(ISNUMBER(F137)),NOT(ISNUMBER(G137)),F137&lt;0,G137&lt;1))),1,0))</x:f>
      </x:c>
    </x:row>
    <x:row r="138" ht="24" customHeight="1">
      <x:c r="A138" s="10"/>
      <x:c r="B138" s="10"/>
      <x:c r="C138" s="10"/>
      <x:c r="D138" s="12"/>
      <x:c r="E138" s="10"/>
      <x:c r="F138" s="13"/>
      <x:c r="G138" s="13"/>
      <x:c r="H138" s="14" t="str">
        <x:f>IF(A138="","",IF(AND(E138="Completed",ISNUMBER(F138),ISNUMBER(G138)),F138*G138,""))</x:f>
      </x:c>
      <x:c r="I138" s="14" t="str">
        <x:f>IF(A138="","",IF(COUNTIFS('Your applicants'!$A$8:$A$207,B138,'Your applicants'!$V$8:$V$207,1)=1,1,0))</x:f>
      </x:c>
      <x:c r="J138" s="14" t="str">
        <x:f>IF(A138="","",IF(OR(COUNTIF($A$8:$A$307,A138)&gt;1,COUNTIFS('Your applicants'!$A$8:$A$207,B138,'Your applicants'!$C$8:$C$207,C138)&lt;&gt;1,NOT(ISNUMBER(D138)),E138="",AND(E138="Completed",OR(NOT(ISNUMBER(F138)),NOT(ISNUMBER(G138)),F138&lt;0,G138&lt;1))),1,0))</x:f>
      </x:c>
    </x:row>
    <x:row r="139" ht="24" customHeight="1">
      <x:c r="A139" s="10"/>
      <x:c r="B139" s="10"/>
      <x:c r="C139" s="10"/>
      <x:c r="D139" s="12"/>
      <x:c r="E139" s="10"/>
      <x:c r="F139" s="13"/>
      <x:c r="G139" s="13"/>
      <x:c r="H139" s="14" t="str">
        <x:f>IF(A139="","",IF(AND(E139="Completed",ISNUMBER(F139),ISNUMBER(G139)),F139*G139,""))</x:f>
      </x:c>
      <x:c r="I139" s="14" t="str">
        <x:f>IF(A139="","",IF(COUNTIFS('Your applicants'!$A$8:$A$207,B139,'Your applicants'!$V$8:$V$207,1)=1,1,0))</x:f>
      </x:c>
      <x:c r="J139" s="14" t="str">
        <x:f>IF(A139="","",IF(OR(COUNTIF($A$8:$A$307,A139)&gt;1,COUNTIFS('Your applicants'!$A$8:$A$207,B139,'Your applicants'!$C$8:$C$207,C139)&lt;&gt;1,NOT(ISNUMBER(D139)),E139="",AND(E139="Completed",OR(NOT(ISNUMBER(F139)),NOT(ISNUMBER(G139)),F139&lt;0,G139&lt;1))),1,0))</x:f>
      </x:c>
    </x:row>
    <x:row r="140" ht="24" customHeight="1">
      <x:c r="A140" s="10"/>
      <x:c r="B140" s="10"/>
      <x:c r="C140" s="10"/>
      <x:c r="D140" s="12"/>
      <x:c r="E140" s="10"/>
      <x:c r="F140" s="13"/>
      <x:c r="G140" s="13"/>
      <x:c r="H140" s="14" t="str">
        <x:f>IF(A140="","",IF(AND(E140="Completed",ISNUMBER(F140),ISNUMBER(G140)),F140*G140,""))</x:f>
      </x:c>
      <x:c r="I140" s="14" t="str">
        <x:f>IF(A140="","",IF(COUNTIFS('Your applicants'!$A$8:$A$207,B140,'Your applicants'!$V$8:$V$207,1)=1,1,0))</x:f>
      </x:c>
      <x:c r="J140" s="14" t="str">
        <x:f>IF(A140="","",IF(OR(COUNTIF($A$8:$A$307,A140)&gt;1,COUNTIFS('Your applicants'!$A$8:$A$207,B140,'Your applicants'!$C$8:$C$207,C140)&lt;&gt;1,NOT(ISNUMBER(D140)),E140="",AND(E140="Completed",OR(NOT(ISNUMBER(F140)),NOT(ISNUMBER(G140)),F140&lt;0,G140&lt;1))),1,0))</x:f>
      </x:c>
    </x:row>
    <x:row r="141" ht="24" customHeight="1">
      <x:c r="A141" s="10"/>
      <x:c r="B141" s="10"/>
      <x:c r="C141" s="10"/>
      <x:c r="D141" s="12"/>
      <x:c r="E141" s="10"/>
      <x:c r="F141" s="13"/>
      <x:c r="G141" s="13"/>
      <x:c r="H141" s="14" t="str">
        <x:f>IF(A141="","",IF(AND(E141="Completed",ISNUMBER(F141),ISNUMBER(G141)),F141*G141,""))</x:f>
      </x:c>
      <x:c r="I141" s="14" t="str">
        <x:f>IF(A141="","",IF(COUNTIFS('Your applicants'!$A$8:$A$207,B141,'Your applicants'!$V$8:$V$207,1)=1,1,0))</x:f>
      </x:c>
      <x:c r="J141" s="14" t="str">
        <x:f>IF(A141="","",IF(OR(COUNTIF($A$8:$A$307,A141)&gt;1,COUNTIFS('Your applicants'!$A$8:$A$207,B141,'Your applicants'!$C$8:$C$207,C141)&lt;&gt;1,NOT(ISNUMBER(D141)),E141="",AND(E141="Completed",OR(NOT(ISNUMBER(F141)),NOT(ISNUMBER(G141)),F141&lt;0,G141&lt;1))),1,0))</x:f>
      </x:c>
    </x:row>
    <x:row r="142" ht="24" customHeight="1">
      <x:c r="A142" s="10"/>
      <x:c r="B142" s="10"/>
      <x:c r="C142" s="10"/>
      <x:c r="D142" s="12"/>
      <x:c r="E142" s="10"/>
      <x:c r="F142" s="13"/>
      <x:c r="G142" s="13"/>
      <x:c r="H142" s="14" t="str">
        <x:f>IF(A142="","",IF(AND(E142="Completed",ISNUMBER(F142),ISNUMBER(G142)),F142*G142,""))</x:f>
      </x:c>
      <x:c r="I142" s="14" t="str">
        <x:f>IF(A142="","",IF(COUNTIFS('Your applicants'!$A$8:$A$207,B142,'Your applicants'!$V$8:$V$207,1)=1,1,0))</x:f>
      </x:c>
      <x:c r="J142" s="14" t="str">
        <x:f>IF(A142="","",IF(OR(COUNTIF($A$8:$A$307,A142)&gt;1,COUNTIFS('Your applicants'!$A$8:$A$207,B142,'Your applicants'!$C$8:$C$207,C142)&lt;&gt;1,NOT(ISNUMBER(D142)),E142="",AND(E142="Completed",OR(NOT(ISNUMBER(F142)),NOT(ISNUMBER(G142)),F142&lt;0,G142&lt;1))),1,0))</x:f>
      </x:c>
    </x:row>
    <x:row r="143" ht="24" customHeight="1">
      <x:c r="A143" s="10"/>
      <x:c r="B143" s="10"/>
      <x:c r="C143" s="10"/>
      <x:c r="D143" s="12"/>
      <x:c r="E143" s="10"/>
      <x:c r="F143" s="13"/>
      <x:c r="G143" s="13"/>
      <x:c r="H143" s="14" t="str">
        <x:f>IF(A143="","",IF(AND(E143="Completed",ISNUMBER(F143),ISNUMBER(G143)),F143*G143,""))</x:f>
      </x:c>
      <x:c r="I143" s="14" t="str">
        <x:f>IF(A143="","",IF(COUNTIFS('Your applicants'!$A$8:$A$207,B143,'Your applicants'!$V$8:$V$207,1)=1,1,0))</x:f>
      </x:c>
      <x:c r="J143" s="14" t="str">
        <x:f>IF(A143="","",IF(OR(COUNTIF($A$8:$A$307,A143)&gt;1,COUNTIFS('Your applicants'!$A$8:$A$207,B143,'Your applicants'!$C$8:$C$207,C143)&lt;&gt;1,NOT(ISNUMBER(D143)),E143="",AND(E143="Completed",OR(NOT(ISNUMBER(F143)),NOT(ISNUMBER(G143)),F143&lt;0,G143&lt;1))),1,0))</x:f>
      </x:c>
    </x:row>
    <x:row r="144" ht="24" customHeight="1">
      <x:c r="A144" s="10"/>
      <x:c r="B144" s="10"/>
      <x:c r="C144" s="10"/>
      <x:c r="D144" s="12"/>
      <x:c r="E144" s="10"/>
      <x:c r="F144" s="13"/>
      <x:c r="G144" s="13"/>
      <x:c r="H144" s="14" t="str">
        <x:f>IF(A144="","",IF(AND(E144="Completed",ISNUMBER(F144),ISNUMBER(G144)),F144*G144,""))</x:f>
      </x:c>
      <x:c r="I144" s="14" t="str">
        <x:f>IF(A144="","",IF(COUNTIFS('Your applicants'!$A$8:$A$207,B144,'Your applicants'!$V$8:$V$207,1)=1,1,0))</x:f>
      </x:c>
      <x:c r="J144" s="14" t="str">
        <x:f>IF(A144="","",IF(OR(COUNTIF($A$8:$A$307,A144)&gt;1,COUNTIFS('Your applicants'!$A$8:$A$207,B144,'Your applicants'!$C$8:$C$207,C144)&lt;&gt;1,NOT(ISNUMBER(D144)),E144="",AND(E144="Completed",OR(NOT(ISNUMBER(F144)),NOT(ISNUMBER(G144)),F144&lt;0,G144&lt;1))),1,0))</x:f>
      </x:c>
    </x:row>
    <x:row r="145" ht="24" customHeight="1">
      <x:c r="A145" s="10"/>
      <x:c r="B145" s="10"/>
      <x:c r="C145" s="10"/>
      <x:c r="D145" s="12"/>
      <x:c r="E145" s="10"/>
      <x:c r="F145" s="13"/>
      <x:c r="G145" s="13"/>
      <x:c r="H145" s="14" t="str">
        <x:f>IF(A145="","",IF(AND(E145="Completed",ISNUMBER(F145),ISNUMBER(G145)),F145*G145,""))</x:f>
      </x:c>
      <x:c r="I145" s="14" t="str">
        <x:f>IF(A145="","",IF(COUNTIFS('Your applicants'!$A$8:$A$207,B145,'Your applicants'!$V$8:$V$207,1)=1,1,0))</x:f>
      </x:c>
      <x:c r="J145" s="14" t="str">
        <x:f>IF(A145="","",IF(OR(COUNTIF($A$8:$A$307,A145)&gt;1,COUNTIFS('Your applicants'!$A$8:$A$207,B145,'Your applicants'!$C$8:$C$207,C145)&lt;&gt;1,NOT(ISNUMBER(D145)),E145="",AND(E145="Completed",OR(NOT(ISNUMBER(F145)),NOT(ISNUMBER(G145)),F145&lt;0,G145&lt;1))),1,0))</x:f>
      </x:c>
    </x:row>
    <x:row r="146" ht="24" customHeight="1">
      <x:c r="A146" s="10"/>
      <x:c r="B146" s="10"/>
      <x:c r="C146" s="10"/>
      <x:c r="D146" s="12"/>
      <x:c r="E146" s="10"/>
      <x:c r="F146" s="13"/>
      <x:c r="G146" s="13"/>
      <x:c r="H146" s="14" t="str">
        <x:f>IF(A146="","",IF(AND(E146="Completed",ISNUMBER(F146),ISNUMBER(G146)),F146*G146,""))</x:f>
      </x:c>
      <x:c r="I146" s="14" t="str">
        <x:f>IF(A146="","",IF(COUNTIFS('Your applicants'!$A$8:$A$207,B146,'Your applicants'!$V$8:$V$207,1)=1,1,0))</x:f>
      </x:c>
      <x:c r="J146" s="14" t="str">
        <x:f>IF(A146="","",IF(OR(COUNTIF($A$8:$A$307,A146)&gt;1,COUNTIFS('Your applicants'!$A$8:$A$207,B146,'Your applicants'!$C$8:$C$207,C146)&lt;&gt;1,NOT(ISNUMBER(D146)),E146="",AND(E146="Completed",OR(NOT(ISNUMBER(F146)),NOT(ISNUMBER(G146)),F146&lt;0,G146&lt;1))),1,0))</x:f>
      </x:c>
    </x:row>
    <x:row r="147" ht="24" customHeight="1">
      <x:c r="A147" s="10"/>
      <x:c r="B147" s="10"/>
      <x:c r="C147" s="10"/>
      <x:c r="D147" s="12"/>
      <x:c r="E147" s="10"/>
      <x:c r="F147" s="13"/>
      <x:c r="G147" s="13"/>
      <x:c r="H147" s="14" t="str">
        <x:f>IF(A147="","",IF(AND(E147="Completed",ISNUMBER(F147),ISNUMBER(G147)),F147*G147,""))</x:f>
      </x:c>
      <x:c r="I147" s="14" t="str">
        <x:f>IF(A147="","",IF(COUNTIFS('Your applicants'!$A$8:$A$207,B147,'Your applicants'!$V$8:$V$207,1)=1,1,0))</x:f>
      </x:c>
      <x:c r="J147" s="14" t="str">
        <x:f>IF(A147="","",IF(OR(COUNTIF($A$8:$A$307,A147)&gt;1,COUNTIFS('Your applicants'!$A$8:$A$207,B147,'Your applicants'!$C$8:$C$207,C147)&lt;&gt;1,NOT(ISNUMBER(D147)),E147="",AND(E147="Completed",OR(NOT(ISNUMBER(F147)),NOT(ISNUMBER(G147)),F147&lt;0,G147&lt;1))),1,0))</x:f>
      </x:c>
    </x:row>
    <x:row r="148" ht="24" customHeight="1">
      <x:c r="A148" s="10"/>
      <x:c r="B148" s="10"/>
      <x:c r="C148" s="10"/>
      <x:c r="D148" s="12"/>
      <x:c r="E148" s="10"/>
      <x:c r="F148" s="13"/>
      <x:c r="G148" s="13"/>
      <x:c r="H148" s="14" t="str">
        <x:f>IF(A148="","",IF(AND(E148="Completed",ISNUMBER(F148),ISNUMBER(G148)),F148*G148,""))</x:f>
      </x:c>
      <x:c r="I148" s="14" t="str">
        <x:f>IF(A148="","",IF(COUNTIFS('Your applicants'!$A$8:$A$207,B148,'Your applicants'!$V$8:$V$207,1)=1,1,0))</x:f>
      </x:c>
      <x:c r="J148" s="14" t="str">
        <x:f>IF(A148="","",IF(OR(COUNTIF($A$8:$A$307,A148)&gt;1,COUNTIFS('Your applicants'!$A$8:$A$207,B148,'Your applicants'!$C$8:$C$207,C148)&lt;&gt;1,NOT(ISNUMBER(D148)),E148="",AND(E148="Completed",OR(NOT(ISNUMBER(F148)),NOT(ISNUMBER(G148)),F148&lt;0,G148&lt;1))),1,0))</x:f>
      </x:c>
    </x:row>
    <x:row r="149" ht="24" customHeight="1">
      <x:c r="A149" s="10"/>
      <x:c r="B149" s="10"/>
      <x:c r="C149" s="10"/>
      <x:c r="D149" s="12"/>
      <x:c r="E149" s="10"/>
      <x:c r="F149" s="13"/>
      <x:c r="G149" s="13"/>
      <x:c r="H149" s="14" t="str">
        <x:f>IF(A149="","",IF(AND(E149="Completed",ISNUMBER(F149),ISNUMBER(G149)),F149*G149,""))</x:f>
      </x:c>
      <x:c r="I149" s="14" t="str">
        <x:f>IF(A149="","",IF(COUNTIFS('Your applicants'!$A$8:$A$207,B149,'Your applicants'!$V$8:$V$207,1)=1,1,0))</x:f>
      </x:c>
      <x:c r="J149" s="14" t="str">
        <x:f>IF(A149="","",IF(OR(COUNTIF($A$8:$A$307,A149)&gt;1,COUNTIFS('Your applicants'!$A$8:$A$207,B149,'Your applicants'!$C$8:$C$207,C149)&lt;&gt;1,NOT(ISNUMBER(D149)),E149="",AND(E149="Completed",OR(NOT(ISNUMBER(F149)),NOT(ISNUMBER(G149)),F149&lt;0,G149&lt;1))),1,0))</x:f>
      </x:c>
    </x:row>
    <x:row r="150" ht="24" customHeight="1">
      <x:c r="A150" s="10"/>
      <x:c r="B150" s="10"/>
      <x:c r="C150" s="10"/>
      <x:c r="D150" s="12"/>
      <x:c r="E150" s="10"/>
      <x:c r="F150" s="13"/>
      <x:c r="G150" s="13"/>
      <x:c r="H150" s="14" t="str">
        <x:f>IF(A150="","",IF(AND(E150="Completed",ISNUMBER(F150),ISNUMBER(G150)),F150*G150,""))</x:f>
      </x:c>
      <x:c r="I150" s="14" t="str">
        <x:f>IF(A150="","",IF(COUNTIFS('Your applicants'!$A$8:$A$207,B150,'Your applicants'!$V$8:$V$207,1)=1,1,0))</x:f>
      </x:c>
      <x:c r="J150" s="14" t="str">
        <x:f>IF(A150="","",IF(OR(COUNTIF($A$8:$A$307,A150)&gt;1,COUNTIFS('Your applicants'!$A$8:$A$207,B150,'Your applicants'!$C$8:$C$207,C150)&lt;&gt;1,NOT(ISNUMBER(D150)),E150="",AND(E150="Completed",OR(NOT(ISNUMBER(F150)),NOT(ISNUMBER(G150)),F150&lt;0,G150&lt;1))),1,0))</x:f>
      </x:c>
    </x:row>
    <x:row r="151" ht="24" customHeight="1">
      <x:c r="A151" s="10"/>
      <x:c r="B151" s="10"/>
      <x:c r="C151" s="10"/>
      <x:c r="D151" s="12"/>
      <x:c r="E151" s="10"/>
      <x:c r="F151" s="13"/>
      <x:c r="G151" s="13"/>
      <x:c r="H151" s="14" t="str">
        <x:f>IF(A151="","",IF(AND(E151="Completed",ISNUMBER(F151),ISNUMBER(G151)),F151*G151,""))</x:f>
      </x:c>
      <x:c r="I151" s="14" t="str">
        <x:f>IF(A151="","",IF(COUNTIFS('Your applicants'!$A$8:$A$207,B151,'Your applicants'!$V$8:$V$207,1)=1,1,0))</x:f>
      </x:c>
      <x:c r="J151" s="14" t="str">
        <x:f>IF(A151="","",IF(OR(COUNTIF($A$8:$A$307,A151)&gt;1,COUNTIFS('Your applicants'!$A$8:$A$207,B151,'Your applicants'!$C$8:$C$207,C151)&lt;&gt;1,NOT(ISNUMBER(D151)),E151="",AND(E151="Completed",OR(NOT(ISNUMBER(F151)),NOT(ISNUMBER(G151)),F151&lt;0,G151&lt;1))),1,0))</x:f>
      </x:c>
    </x:row>
    <x:row r="152" ht="24" customHeight="1">
      <x:c r="A152" s="10"/>
      <x:c r="B152" s="10"/>
      <x:c r="C152" s="10"/>
      <x:c r="D152" s="12"/>
      <x:c r="E152" s="10"/>
      <x:c r="F152" s="13"/>
      <x:c r="G152" s="13"/>
      <x:c r="H152" s="14" t="str">
        <x:f>IF(A152="","",IF(AND(E152="Completed",ISNUMBER(F152),ISNUMBER(G152)),F152*G152,""))</x:f>
      </x:c>
      <x:c r="I152" s="14" t="str">
        <x:f>IF(A152="","",IF(COUNTIFS('Your applicants'!$A$8:$A$207,B152,'Your applicants'!$V$8:$V$207,1)=1,1,0))</x:f>
      </x:c>
      <x:c r="J152" s="14" t="str">
        <x:f>IF(A152="","",IF(OR(COUNTIF($A$8:$A$307,A152)&gt;1,COUNTIFS('Your applicants'!$A$8:$A$207,B152,'Your applicants'!$C$8:$C$207,C152)&lt;&gt;1,NOT(ISNUMBER(D152)),E152="",AND(E152="Completed",OR(NOT(ISNUMBER(F152)),NOT(ISNUMBER(G152)),F152&lt;0,G152&lt;1))),1,0))</x:f>
      </x:c>
    </x:row>
    <x:row r="153" ht="24" customHeight="1">
      <x:c r="A153" s="10"/>
      <x:c r="B153" s="10"/>
      <x:c r="C153" s="10"/>
      <x:c r="D153" s="12"/>
      <x:c r="E153" s="10"/>
      <x:c r="F153" s="13"/>
      <x:c r="G153" s="13"/>
      <x:c r="H153" s="14" t="str">
        <x:f>IF(A153="","",IF(AND(E153="Completed",ISNUMBER(F153),ISNUMBER(G153)),F153*G153,""))</x:f>
      </x:c>
      <x:c r="I153" s="14" t="str">
        <x:f>IF(A153="","",IF(COUNTIFS('Your applicants'!$A$8:$A$207,B153,'Your applicants'!$V$8:$V$207,1)=1,1,0))</x:f>
      </x:c>
      <x:c r="J153" s="14" t="str">
        <x:f>IF(A153="","",IF(OR(COUNTIF($A$8:$A$307,A153)&gt;1,COUNTIFS('Your applicants'!$A$8:$A$207,B153,'Your applicants'!$C$8:$C$207,C153)&lt;&gt;1,NOT(ISNUMBER(D153)),E153="",AND(E153="Completed",OR(NOT(ISNUMBER(F153)),NOT(ISNUMBER(G153)),F153&lt;0,G153&lt;1))),1,0))</x:f>
      </x:c>
    </x:row>
    <x:row r="154" ht="24" customHeight="1">
      <x:c r="A154" s="10"/>
      <x:c r="B154" s="10"/>
      <x:c r="C154" s="10"/>
      <x:c r="D154" s="12"/>
      <x:c r="E154" s="10"/>
      <x:c r="F154" s="13"/>
      <x:c r="G154" s="13"/>
      <x:c r="H154" s="14" t="str">
        <x:f>IF(A154="","",IF(AND(E154="Completed",ISNUMBER(F154),ISNUMBER(G154)),F154*G154,""))</x:f>
      </x:c>
      <x:c r="I154" s="14" t="str">
        <x:f>IF(A154="","",IF(COUNTIFS('Your applicants'!$A$8:$A$207,B154,'Your applicants'!$V$8:$V$207,1)=1,1,0))</x:f>
      </x:c>
      <x:c r="J154" s="14" t="str">
        <x:f>IF(A154="","",IF(OR(COUNTIF($A$8:$A$307,A154)&gt;1,COUNTIFS('Your applicants'!$A$8:$A$207,B154,'Your applicants'!$C$8:$C$207,C154)&lt;&gt;1,NOT(ISNUMBER(D154)),E154="",AND(E154="Completed",OR(NOT(ISNUMBER(F154)),NOT(ISNUMBER(G154)),F154&lt;0,G154&lt;1))),1,0))</x:f>
      </x:c>
    </x:row>
    <x:row r="155" ht="24" customHeight="1">
      <x:c r="A155" s="10"/>
      <x:c r="B155" s="10"/>
      <x:c r="C155" s="10"/>
      <x:c r="D155" s="12"/>
      <x:c r="E155" s="10"/>
      <x:c r="F155" s="13"/>
      <x:c r="G155" s="13"/>
      <x:c r="H155" s="14" t="str">
        <x:f>IF(A155="","",IF(AND(E155="Completed",ISNUMBER(F155),ISNUMBER(G155)),F155*G155,""))</x:f>
      </x:c>
      <x:c r="I155" s="14" t="str">
        <x:f>IF(A155="","",IF(COUNTIFS('Your applicants'!$A$8:$A$207,B155,'Your applicants'!$V$8:$V$207,1)=1,1,0))</x:f>
      </x:c>
      <x:c r="J155" s="14" t="str">
        <x:f>IF(A155="","",IF(OR(COUNTIF($A$8:$A$307,A155)&gt;1,COUNTIFS('Your applicants'!$A$8:$A$207,B155,'Your applicants'!$C$8:$C$207,C155)&lt;&gt;1,NOT(ISNUMBER(D155)),E155="",AND(E155="Completed",OR(NOT(ISNUMBER(F155)),NOT(ISNUMBER(G155)),F155&lt;0,G155&lt;1))),1,0))</x:f>
      </x:c>
    </x:row>
    <x:row r="156" ht="24" customHeight="1">
      <x:c r="A156" s="10"/>
      <x:c r="B156" s="10"/>
      <x:c r="C156" s="10"/>
      <x:c r="D156" s="12"/>
      <x:c r="E156" s="10"/>
      <x:c r="F156" s="13"/>
      <x:c r="G156" s="13"/>
      <x:c r="H156" s="14" t="str">
        <x:f>IF(A156="","",IF(AND(E156="Completed",ISNUMBER(F156),ISNUMBER(G156)),F156*G156,""))</x:f>
      </x:c>
      <x:c r="I156" s="14" t="str">
        <x:f>IF(A156="","",IF(COUNTIFS('Your applicants'!$A$8:$A$207,B156,'Your applicants'!$V$8:$V$207,1)=1,1,0))</x:f>
      </x:c>
      <x:c r="J156" s="14" t="str">
        <x:f>IF(A156="","",IF(OR(COUNTIF($A$8:$A$307,A156)&gt;1,COUNTIFS('Your applicants'!$A$8:$A$207,B156,'Your applicants'!$C$8:$C$207,C156)&lt;&gt;1,NOT(ISNUMBER(D156)),E156="",AND(E156="Completed",OR(NOT(ISNUMBER(F156)),NOT(ISNUMBER(G156)),F156&lt;0,G156&lt;1))),1,0))</x:f>
      </x:c>
    </x:row>
    <x:row r="157" ht="24" customHeight="1">
      <x:c r="A157" s="10"/>
      <x:c r="B157" s="10"/>
      <x:c r="C157" s="10"/>
      <x:c r="D157" s="12"/>
      <x:c r="E157" s="10"/>
      <x:c r="F157" s="13"/>
      <x:c r="G157" s="13"/>
      <x:c r="H157" s="14" t="str">
        <x:f>IF(A157="","",IF(AND(E157="Completed",ISNUMBER(F157),ISNUMBER(G157)),F157*G157,""))</x:f>
      </x:c>
      <x:c r="I157" s="14" t="str">
        <x:f>IF(A157="","",IF(COUNTIFS('Your applicants'!$A$8:$A$207,B157,'Your applicants'!$V$8:$V$207,1)=1,1,0))</x:f>
      </x:c>
      <x:c r="J157" s="14" t="str">
        <x:f>IF(A157="","",IF(OR(COUNTIF($A$8:$A$307,A157)&gt;1,COUNTIFS('Your applicants'!$A$8:$A$207,B157,'Your applicants'!$C$8:$C$207,C157)&lt;&gt;1,NOT(ISNUMBER(D157)),E157="",AND(E157="Completed",OR(NOT(ISNUMBER(F157)),NOT(ISNUMBER(G157)),F157&lt;0,G157&lt;1))),1,0))</x:f>
      </x:c>
    </x:row>
    <x:row r="158" ht="24" customHeight="1">
      <x:c r="A158" s="10"/>
      <x:c r="B158" s="10"/>
      <x:c r="C158" s="10"/>
      <x:c r="D158" s="12"/>
      <x:c r="E158" s="10"/>
      <x:c r="F158" s="13"/>
      <x:c r="G158" s="13"/>
      <x:c r="H158" s="14" t="str">
        <x:f>IF(A158="","",IF(AND(E158="Completed",ISNUMBER(F158),ISNUMBER(G158)),F158*G158,""))</x:f>
      </x:c>
      <x:c r="I158" s="14" t="str">
        <x:f>IF(A158="","",IF(COUNTIFS('Your applicants'!$A$8:$A$207,B158,'Your applicants'!$V$8:$V$207,1)=1,1,0))</x:f>
      </x:c>
      <x:c r="J158" s="14" t="str">
        <x:f>IF(A158="","",IF(OR(COUNTIF($A$8:$A$307,A158)&gt;1,COUNTIFS('Your applicants'!$A$8:$A$207,B158,'Your applicants'!$C$8:$C$207,C158)&lt;&gt;1,NOT(ISNUMBER(D158)),E158="",AND(E158="Completed",OR(NOT(ISNUMBER(F158)),NOT(ISNUMBER(G158)),F158&lt;0,G158&lt;1))),1,0))</x:f>
      </x:c>
    </x:row>
    <x:row r="159" ht="24" customHeight="1">
      <x:c r="A159" s="10"/>
      <x:c r="B159" s="10"/>
      <x:c r="C159" s="10"/>
      <x:c r="D159" s="12"/>
      <x:c r="E159" s="10"/>
      <x:c r="F159" s="13"/>
      <x:c r="G159" s="13"/>
      <x:c r="H159" s="14" t="str">
        <x:f>IF(A159="","",IF(AND(E159="Completed",ISNUMBER(F159),ISNUMBER(G159)),F159*G159,""))</x:f>
      </x:c>
      <x:c r="I159" s="14" t="str">
        <x:f>IF(A159="","",IF(COUNTIFS('Your applicants'!$A$8:$A$207,B159,'Your applicants'!$V$8:$V$207,1)=1,1,0))</x:f>
      </x:c>
      <x:c r="J159" s="14" t="str">
        <x:f>IF(A159="","",IF(OR(COUNTIF($A$8:$A$307,A159)&gt;1,COUNTIFS('Your applicants'!$A$8:$A$207,B159,'Your applicants'!$C$8:$C$207,C159)&lt;&gt;1,NOT(ISNUMBER(D159)),E159="",AND(E159="Completed",OR(NOT(ISNUMBER(F159)),NOT(ISNUMBER(G159)),F159&lt;0,G159&lt;1))),1,0))</x:f>
      </x:c>
    </x:row>
    <x:row r="160" ht="24" customHeight="1">
      <x:c r="A160" s="10"/>
      <x:c r="B160" s="10"/>
      <x:c r="C160" s="10"/>
      <x:c r="D160" s="12"/>
      <x:c r="E160" s="10"/>
      <x:c r="F160" s="13"/>
      <x:c r="G160" s="13"/>
      <x:c r="H160" s="14" t="str">
        <x:f>IF(A160="","",IF(AND(E160="Completed",ISNUMBER(F160),ISNUMBER(G160)),F160*G160,""))</x:f>
      </x:c>
      <x:c r="I160" s="14" t="str">
        <x:f>IF(A160="","",IF(COUNTIFS('Your applicants'!$A$8:$A$207,B160,'Your applicants'!$V$8:$V$207,1)=1,1,0))</x:f>
      </x:c>
      <x:c r="J160" s="14" t="str">
        <x:f>IF(A160="","",IF(OR(COUNTIF($A$8:$A$307,A160)&gt;1,COUNTIFS('Your applicants'!$A$8:$A$207,B160,'Your applicants'!$C$8:$C$207,C160)&lt;&gt;1,NOT(ISNUMBER(D160)),E160="",AND(E160="Completed",OR(NOT(ISNUMBER(F160)),NOT(ISNUMBER(G160)),F160&lt;0,G160&lt;1))),1,0))</x:f>
      </x:c>
    </x:row>
    <x:row r="161" ht="24" customHeight="1">
      <x:c r="A161" s="10"/>
      <x:c r="B161" s="10"/>
      <x:c r="C161" s="10"/>
      <x:c r="D161" s="12"/>
      <x:c r="E161" s="10"/>
      <x:c r="F161" s="13"/>
      <x:c r="G161" s="13"/>
      <x:c r="H161" s="14" t="str">
        <x:f>IF(A161="","",IF(AND(E161="Completed",ISNUMBER(F161),ISNUMBER(G161)),F161*G161,""))</x:f>
      </x:c>
      <x:c r="I161" s="14" t="str">
        <x:f>IF(A161="","",IF(COUNTIFS('Your applicants'!$A$8:$A$207,B161,'Your applicants'!$V$8:$V$207,1)=1,1,0))</x:f>
      </x:c>
      <x:c r="J161" s="14" t="str">
        <x:f>IF(A161="","",IF(OR(COUNTIF($A$8:$A$307,A161)&gt;1,COUNTIFS('Your applicants'!$A$8:$A$207,B161,'Your applicants'!$C$8:$C$207,C161)&lt;&gt;1,NOT(ISNUMBER(D161)),E161="",AND(E161="Completed",OR(NOT(ISNUMBER(F161)),NOT(ISNUMBER(G161)),F161&lt;0,G161&lt;1))),1,0))</x:f>
      </x:c>
    </x:row>
    <x:row r="162" ht="24" customHeight="1">
      <x:c r="A162" s="10"/>
      <x:c r="B162" s="10"/>
      <x:c r="C162" s="10"/>
      <x:c r="D162" s="12"/>
      <x:c r="E162" s="10"/>
      <x:c r="F162" s="13"/>
      <x:c r="G162" s="13"/>
      <x:c r="H162" s="14" t="str">
        <x:f>IF(A162="","",IF(AND(E162="Completed",ISNUMBER(F162),ISNUMBER(G162)),F162*G162,""))</x:f>
      </x:c>
      <x:c r="I162" s="14" t="str">
        <x:f>IF(A162="","",IF(COUNTIFS('Your applicants'!$A$8:$A$207,B162,'Your applicants'!$V$8:$V$207,1)=1,1,0))</x:f>
      </x:c>
      <x:c r="J162" s="14" t="str">
        <x:f>IF(A162="","",IF(OR(COUNTIF($A$8:$A$307,A162)&gt;1,COUNTIFS('Your applicants'!$A$8:$A$207,B162,'Your applicants'!$C$8:$C$207,C162)&lt;&gt;1,NOT(ISNUMBER(D162)),E162="",AND(E162="Completed",OR(NOT(ISNUMBER(F162)),NOT(ISNUMBER(G162)),F162&lt;0,G162&lt;1))),1,0))</x:f>
      </x:c>
    </x:row>
    <x:row r="163" ht="24" customHeight="1">
      <x:c r="A163" s="10"/>
      <x:c r="B163" s="10"/>
      <x:c r="C163" s="10"/>
      <x:c r="D163" s="12"/>
      <x:c r="E163" s="10"/>
      <x:c r="F163" s="13"/>
      <x:c r="G163" s="13"/>
      <x:c r="H163" s="14" t="str">
        <x:f>IF(A163="","",IF(AND(E163="Completed",ISNUMBER(F163),ISNUMBER(G163)),F163*G163,""))</x:f>
      </x:c>
      <x:c r="I163" s="14" t="str">
        <x:f>IF(A163="","",IF(COUNTIFS('Your applicants'!$A$8:$A$207,B163,'Your applicants'!$V$8:$V$207,1)=1,1,0))</x:f>
      </x:c>
      <x:c r="J163" s="14" t="str">
        <x:f>IF(A163="","",IF(OR(COUNTIF($A$8:$A$307,A163)&gt;1,COUNTIFS('Your applicants'!$A$8:$A$207,B163,'Your applicants'!$C$8:$C$207,C163)&lt;&gt;1,NOT(ISNUMBER(D163)),E163="",AND(E163="Completed",OR(NOT(ISNUMBER(F163)),NOT(ISNUMBER(G163)),F163&lt;0,G163&lt;1))),1,0))</x:f>
      </x:c>
    </x:row>
    <x:row r="164" ht="24" customHeight="1">
      <x:c r="A164" s="10"/>
      <x:c r="B164" s="10"/>
      <x:c r="C164" s="10"/>
      <x:c r="D164" s="12"/>
      <x:c r="E164" s="10"/>
      <x:c r="F164" s="13"/>
      <x:c r="G164" s="13"/>
      <x:c r="H164" s="14" t="str">
        <x:f>IF(A164="","",IF(AND(E164="Completed",ISNUMBER(F164),ISNUMBER(G164)),F164*G164,""))</x:f>
      </x:c>
      <x:c r="I164" s="14" t="str">
        <x:f>IF(A164="","",IF(COUNTIFS('Your applicants'!$A$8:$A$207,B164,'Your applicants'!$V$8:$V$207,1)=1,1,0))</x:f>
      </x:c>
      <x:c r="J164" s="14" t="str">
        <x:f>IF(A164="","",IF(OR(COUNTIF($A$8:$A$307,A164)&gt;1,COUNTIFS('Your applicants'!$A$8:$A$207,B164,'Your applicants'!$C$8:$C$207,C164)&lt;&gt;1,NOT(ISNUMBER(D164)),E164="",AND(E164="Completed",OR(NOT(ISNUMBER(F164)),NOT(ISNUMBER(G164)),F164&lt;0,G164&lt;1))),1,0))</x:f>
      </x:c>
    </x:row>
    <x:row r="165" ht="24" customHeight="1">
      <x:c r="A165" s="10"/>
      <x:c r="B165" s="10"/>
      <x:c r="C165" s="10"/>
      <x:c r="D165" s="12"/>
      <x:c r="E165" s="10"/>
      <x:c r="F165" s="13"/>
      <x:c r="G165" s="13"/>
      <x:c r="H165" s="14" t="str">
        <x:f>IF(A165="","",IF(AND(E165="Completed",ISNUMBER(F165),ISNUMBER(G165)),F165*G165,""))</x:f>
      </x:c>
      <x:c r="I165" s="14" t="str">
        <x:f>IF(A165="","",IF(COUNTIFS('Your applicants'!$A$8:$A$207,B165,'Your applicants'!$V$8:$V$207,1)=1,1,0))</x:f>
      </x:c>
      <x:c r="J165" s="14" t="str">
        <x:f>IF(A165="","",IF(OR(COUNTIF($A$8:$A$307,A165)&gt;1,COUNTIFS('Your applicants'!$A$8:$A$207,B165,'Your applicants'!$C$8:$C$207,C165)&lt;&gt;1,NOT(ISNUMBER(D165)),E165="",AND(E165="Completed",OR(NOT(ISNUMBER(F165)),NOT(ISNUMBER(G165)),F165&lt;0,G165&lt;1))),1,0))</x:f>
      </x:c>
    </x:row>
    <x:row r="166" ht="24" customHeight="1">
      <x:c r="A166" s="10"/>
      <x:c r="B166" s="10"/>
      <x:c r="C166" s="10"/>
      <x:c r="D166" s="12"/>
      <x:c r="E166" s="10"/>
      <x:c r="F166" s="13"/>
      <x:c r="G166" s="13"/>
      <x:c r="H166" s="14" t="str">
        <x:f>IF(A166="","",IF(AND(E166="Completed",ISNUMBER(F166),ISNUMBER(G166)),F166*G166,""))</x:f>
      </x:c>
      <x:c r="I166" s="14" t="str">
        <x:f>IF(A166="","",IF(COUNTIFS('Your applicants'!$A$8:$A$207,B166,'Your applicants'!$V$8:$V$207,1)=1,1,0))</x:f>
      </x:c>
      <x:c r="J166" s="14" t="str">
        <x:f>IF(A166="","",IF(OR(COUNTIF($A$8:$A$307,A166)&gt;1,COUNTIFS('Your applicants'!$A$8:$A$207,B166,'Your applicants'!$C$8:$C$207,C166)&lt;&gt;1,NOT(ISNUMBER(D166)),E166="",AND(E166="Completed",OR(NOT(ISNUMBER(F166)),NOT(ISNUMBER(G166)),F166&lt;0,G166&lt;1))),1,0))</x:f>
      </x:c>
    </x:row>
    <x:row r="167" ht="24" customHeight="1">
      <x:c r="A167" s="10"/>
      <x:c r="B167" s="10"/>
      <x:c r="C167" s="10"/>
      <x:c r="D167" s="12"/>
      <x:c r="E167" s="10"/>
      <x:c r="F167" s="13"/>
      <x:c r="G167" s="13"/>
      <x:c r="H167" s="14" t="str">
        <x:f>IF(A167="","",IF(AND(E167="Completed",ISNUMBER(F167),ISNUMBER(G167)),F167*G167,""))</x:f>
      </x:c>
      <x:c r="I167" s="14" t="str">
        <x:f>IF(A167="","",IF(COUNTIFS('Your applicants'!$A$8:$A$207,B167,'Your applicants'!$V$8:$V$207,1)=1,1,0))</x:f>
      </x:c>
      <x:c r="J167" s="14" t="str">
        <x:f>IF(A167="","",IF(OR(COUNTIF($A$8:$A$307,A167)&gt;1,COUNTIFS('Your applicants'!$A$8:$A$207,B167,'Your applicants'!$C$8:$C$207,C167)&lt;&gt;1,NOT(ISNUMBER(D167)),E167="",AND(E167="Completed",OR(NOT(ISNUMBER(F167)),NOT(ISNUMBER(G167)),F167&lt;0,G167&lt;1))),1,0))</x:f>
      </x:c>
    </x:row>
    <x:row r="168" ht="24" customHeight="1">
      <x:c r="A168" s="10"/>
      <x:c r="B168" s="10"/>
      <x:c r="C168" s="10"/>
      <x:c r="D168" s="12"/>
      <x:c r="E168" s="10"/>
      <x:c r="F168" s="13"/>
      <x:c r="G168" s="13"/>
      <x:c r="H168" s="14" t="str">
        <x:f>IF(A168="","",IF(AND(E168="Completed",ISNUMBER(F168),ISNUMBER(G168)),F168*G168,""))</x:f>
      </x:c>
      <x:c r="I168" s="14" t="str">
        <x:f>IF(A168="","",IF(COUNTIFS('Your applicants'!$A$8:$A$207,B168,'Your applicants'!$V$8:$V$207,1)=1,1,0))</x:f>
      </x:c>
      <x:c r="J168" s="14" t="str">
        <x:f>IF(A168="","",IF(OR(COUNTIF($A$8:$A$307,A168)&gt;1,COUNTIFS('Your applicants'!$A$8:$A$207,B168,'Your applicants'!$C$8:$C$207,C168)&lt;&gt;1,NOT(ISNUMBER(D168)),E168="",AND(E168="Completed",OR(NOT(ISNUMBER(F168)),NOT(ISNUMBER(G168)),F168&lt;0,G168&lt;1))),1,0))</x:f>
      </x:c>
    </x:row>
    <x:row r="169" ht="24" customHeight="1">
      <x:c r="A169" s="10"/>
      <x:c r="B169" s="10"/>
      <x:c r="C169" s="10"/>
      <x:c r="D169" s="12"/>
      <x:c r="E169" s="10"/>
      <x:c r="F169" s="13"/>
      <x:c r="G169" s="13"/>
      <x:c r="H169" s="14" t="str">
        <x:f>IF(A169="","",IF(AND(E169="Completed",ISNUMBER(F169),ISNUMBER(G169)),F169*G169,""))</x:f>
      </x:c>
      <x:c r="I169" s="14" t="str">
        <x:f>IF(A169="","",IF(COUNTIFS('Your applicants'!$A$8:$A$207,B169,'Your applicants'!$V$8:$V$207,1)=1,1,0))</x:f>
      </x:c>
      <x:c r="J169" s="14" t="str">
        <x:f>IF(A169="","",IF(OR(COUNTIF($A$8:$A$307,A169)&gt;1,COUNTIFS('Your applicants'!$A$8:$A$207,B169,'Your applicants'!$C$8:$C$207,C169)&lt;&gt;1,NOT(ISNUMBER(D169)),E169="",AND(E169="Completed",OR(NOT(ISNUMBER(F169)),NOT(ISNUMBER(G169)),F169&lt;0,G169&lt;1))),1,0))</x:f>
      </x:c>
    </x:row>
    <x:row r="170" ht="24" customHeight="1">
      <x:c r="A170" s="10"/>
      <x:c r="B170" s="10"/>
      <x:c r="C170" s="10"/>
      <x:c r="D170" s="12"/>
      <x:c r="E170" s="10"/>
      <x:c r="F170" s="13"/>
      <x:c r="G170" s="13"/>
      <x:c r="H170" s="14" t="str">
        <x:f>IF(A170="","",IF(AND(E170="Completed",ISNUMBER(F170),ISNUMBER(G170)),F170*G170,""))</x:f>
      </x:c>
      <x:c r="I170" s="14" t="str">
        <x:f>IF(A170="","",IF(COUNTIFS('Your applicants'!$A$8:$A$207,B170,'Your applicants'!$V$8:$V$207,1)=1,1,0))</x:f>
      </x:c>
      <x:c r="J170" s="14" t="str">
        <x:f>IF(A170="","",IF(OR(COUNTIF($A$8:$A$307,A170)&gt;1,COUNTIFS('Your applicants'!$A$8:$A$207,B170,'Your applicants'!$C$8:$C$207,C170)&lt;&gt;1,NOT(ISNUMBER(D170)),E170="",AND(E170="Completed",OR(NOT(ISNUMBER(F170)),NOT(ISNUMBER(G170)),F170&lt;0,G170&lt;1))),1,0))</x:f>
      </x:c>
    </x:row>
    <x:row r="171" ht="24" customHeight="1">
      <x:c r="A171" s="10"/>
      <x:c r="B171" s="10"/>
      <x:c r="C171" s="10"/>
      <x:c r="D171" s="12"/>
      <x:c r="E171" s="10"/>
      <x:c r="F171" s="13"/>
      <x:c r="G171" s="13"/>
      <x:c r="H171" s="14" t="str">
        <x:f>IF(A171="","",IF(AND(E171="Completed",ISNUMBER(F171),ISNUMBER(G171)),F171*G171,""))</x:f>
      </x:c>
      <x:c r="I171" s="14" t="str">
        <x:f>IF(A171="","",IF(COUNTIFS('Your applicants'!$A$8:$A$207,B171,'Your applicants'!$V$8:$V$207,1)=1,1,0))</x:f>
      </x:c>
      <x:c r="J171" s="14" t="str">
        <x:f>IF(A171="","",IF(OR(COUNTIF($A$8:$A$307,A171)&gt;1,COUNTIFS('Your applicants'!$A$8:$A$207,B171,'Your applicants'!$C$8:$C$207,C171)&lt;&gt;1,NOT(ISNUMBER(D171)),E171="",AND(E171="Completed",OR(NOT(ISNUMBER(F171)),NOT(ISNUMBER(G171)),F171&lt;0,G171&lt;1))),1,0))</x:f>
      </x:c>
    </x:row>
    <x:row r="172" ht="24" customHeight="1">
      <x:c r="A172" s="10"/>
      <x:c r="B172" s="10"/>
      <x:c r="C172" s="10"/>
      <x:c r="D172" s="12"/>
      <x:c r="E172" s="10"/>
      <x:c r="F172" s="13"/>
      <x:c r="G172" s="13"/>
      <x:c r="H172" s="14" t="str">
        <x:f>IF(A172="","",IF(AND(E172="Completed",ISNUMBER(F172),ISNUMBER(G172)),F172*G172,""))</x:f>
      </x:c>
      <x:c r="I172" s="14" t="str">
        <x:f>IF(A172="","",IF(COUNTIFS('Your applicants'!$A$8:$A$207,B172,'Your applicants'!$V$8:$V$207,1)=1,1,0))</x:f>
      </x:c>
      <x:c r="J172" s="14" t="str">
        <x:f>IF(A172="","",IF(OR(COUNTIF($A$8:$A$307,A172)&gt;1,COUNTIFS('Your applicants'!$A$8:$A$207,B172,'Your applicants'!$C$8:$C$207,C172)&lt;&gt;1,NOT(ISNUMBER(D172)),E172="",AND(E172="Completed",OR(NOT(ISNUMBER(F172)),NOT(ISNUMBER(G172)),F172&lt;0,G172&lt;1))),1,0))</x:f>
      </x:c>
    </x:row>
    <x:row r="173" ht="24" customHeight="1">
      <x:c r="A173" s="10"/>
      <x:c r="B173" s="10"/>
      <x:c r="C173" s="10"/>
      <x:c r="D173" s="12"/>
      <x:c r="E173" s="10"/>
      <x:c r="F173" s="13"/>
      <x:c r="G173" s="13"/>
      <x:c r="H173" s="14" t="str">
        <x:f>IF(A173="","",IF(AND(E173="Completed",ISNUMBER(F173),ISNUMBER(G173)),F173*G173,""))</x:f>
      </x:c>
      <x:c r="I173" s="14" t="str">
        <x:f>IF(A173="","",IF(COUNTIFS('Your applicants'!$A$8:$A$207,B173,'Your applicants'!$V$8:$V$207,1)=1,1,0))</x:f>
      </x:c>
      <x:c r="J173" s="14" t="str">
        <x:f>IF(A173="","",IF(OR(COUNTIF($A$8:$A$307,A173)&gt;1,COUNTIFS('Your applicants'!$A$8:$A$207,B173,'Your applicants'!$C$8:$C$207,C173)&lt;&gt;1,NOT(ISNUMBER(D173)),E173="",AND(E173="Completed",OR(NOT(ISNUMBER(F173)),NOT(ISNUMBER(G173)),F173&lt;0,G173&lt;1))),1,0))</x:f>
      </x:c>
    </x:row>
    <x:row r="174" ht="24" customHeight="1">
      <x:c r="A174" s="10"/>
      <x:c r="B174" s="10"/>
      <x:c r="C174" s="10"/>
      <x:c r="D174" s="12"/>
      <x:c r="E174" s="10"/>
      <x:c r="F174" s="13"/>
      <x:c r="G174" s="13"/>
      <x:c r="H174" s="14" t="str">
        <x:f>IF(A174="","",IF(AND(E174="Completed",ISNUMBER(F174),ISNUMBER(G174)),F174*G174,""))</x:f>
      </x:c>
      <x:c r="I174" s="14" t="str">
        <x:f>IF(A174="","",IF(COUNTIFS('Your applicants'!$A$8:$A$207,B174,'Your applicants'!$V$8:$V$207,1)=1,1,0))</x:f>
      </x:c>
      <x:c r="J174" s="14" t="str">
        <x:f>IF(A174="","",IF(OR(COUNTIF($A$8:$A$307,A174)&gt;1,COUNTIFS('Your applicants'!$A$8:$A$207,B174,'Your applicants'!$C$8:$C$207,C174)&lt;&gt;1,NOT(ISNUMBER(D174)),E174="",AND(E174="Completed",OR(NOT(ISNUMBER(F174)),NOT(ISNUMBER(G174)),F174&lt;0,G174&lt;1))),1,0))</x:f>
      </x:c>
    </x:row>
    <x:row r="175" ht="24" customHeight="1">
      <x:c r="A175" s="10"/>
      <x:c r="B175" s="10"/>
      <x:c r="C175" s="10"/>
      <x:c r="D175" s="12"/>
      <x:c r="E175" s="10"/>
      <x:c r="F175" s="13"/>
      <x:c r="G175" s="13"/>
      <x:c r="H175" s="14" t="str">
        <x:f>IF(A175="","",IF(AND(E175="Completed",ISNUMBER(F175),ISNUMBER(G175)),F175*G175,""))</x:f>
      </x:c>
      <x:c r="I175" s="14" t="str">
        <x:f>IF(A175="","",IF(COUNTIFS('Your applicants'!$A$8:$A$207,B175,'Your applicants'!$V$8:$V$207,1)=1,1,0))</x:f>
      </x:c>
      <x:c r="J175" s="14" t="str">
        <x:f>IF(A175="","",IF(OR(COUNTIF($A$8:$A$307,A175)&gt;1,COUNTIFS('Your applicants'!$A$8:$A$207,B175,'Your applicants'!$C$8:$C$207,C175)&lt;&gt;1,NOT(ISNUMBER(D175)),E175="",AND(E175="Completed",OR(NOT(ISNUMBER(F175)),NOT(ISNUMBER(G175)),F175&lt;0,G175&lt;1))),1,0))</x:f>
      </x:c>
    </x:row>
    <x:row r="176" ht="24" customHeight="1">
      <x:c r="A176" s="10"/>
      <x:c r="B176" s="10"/>
      <x:c r="C176" s="10"/>
      <x:c r="D176" s="12"/>
      <x:c r="E176" s="10"/>
      <x:c r="F176" s="13"/>
      <x:c r="G176" s="13"/>
      <x:c r="H176" s="14" t="str">
        <x:f>IF(A176="","",IF(AND(E176="Completed",ISNUMBER(F176),ISNUMBER(G176)),F176*G176,""))</x:f>
      </x:c>
      <x:c r="I176" s="14" t="str">
        <x:f>IF(A176="","",IF(COUNTIFS('Your applicants'!$A$8:$A$207,B176,'Your applicants'!$V$8:$V$207,1)=1,1,0))</x:f>
      </x:c>
      <x:c r="J176" s="14" t="str">
        <x:f>IF(A176="","",IF(OR(COUNTIF($A$8:$A$307,A176)&gt;1,COUNTIFS('Your applicants'!$A$8:$A$207,B176,'Your applicants'!$C$8:$C$207,C176)&lt;&gt;1,NOT(ISNUMBER(D176)),E176="",AND(E176="Completed",OR(NOT(ISNUMBER(F176)),NOT(ISNUMBER(G176)),F176&lt;0,G176&lt;1))),1,0))</x:f>
      </x:c>
    </x:row>
    <x:row r="177" ht="24" customHeight="1">
      <x:c r="A177" s="10"/>
      <x:c r="B177" s="10"/>
      <x:c r="C177" s="10"/>
      <x:c r="D177" s="12"/>
      <x:c r="E177" s="10"/>
      <x:c r="F177" s="13"/>
      <x:c r="G177" s="13"/>
      <x:c r="H177" s="14" t="str">
        <x:f>IF(A177="","",IF(AND(E177="Completed",ISNUMBER(F177),ISNUMBER(G177)),F177*G177,""))</x:f>
      </x:c>
      <x:c r="I177" s="14" t="str">
        <x:f>IF(A177="","",IF(COUNTIFS('Your applicants'!$A$8:$A$207,B177,'Your applicants'!$V$8:$V$207,1)=1,1,0))</x:f>
      </x:c>
      <x:c r="J177" s="14" t="str">
        <x:f>IF(A177="","",IF(OR(COUNTIF($A$8:$A$307,A177)&gt;1,COUNTIFS('Your applicants'!$A$8:$A$207,B177,'Your applicants'!$C$8:$C$207,C177)&lt;&gt;1,NOT(ISNUMBER(D177)),E177="",AND(E177="Completed",OR(NOT(ISNUMBER(F177)),NOT(ISNUMBER(G177)),F177&lt;0,G177&lt;1))),1,0))</x:f>
      </x:c>
    </x:row>
    <x:row r="178" ht="24" customHeight="1">
      <x:c r="A178" s="10"/>
      <x:c r="B178" s="10"/>
      <x:c r="C178" s="10"/>
      <x:c r="D178" s="12"/>
      <x:c r="E178" s="10"/>
      <x:c r="F178" s="13"/>
      <x:c r="G178" s="13"/>
      <x:c r="H178" s="14" t="str">
        <x:f>IF(A178="","",IF(AND(E178="Completed",ISNUMBER(F178),ISNUMBER(G178)),F178*G178,""))</x:f>
      </x:c>
      <x:c r="I178" s="14" t="str">
        <x:f>IF(A178="","",IF(COUNTIFS('Your applicants'!$A$8:$A$207,B178,'Your applicants'!$V$8:$V$207,1)=1,1,0))</x:f>
      </x:c>
      <x:c r="J178" s="14" t="str">
        <x:f>IF(A178="","",IF(OR(COUNTIF($A$8:$A$307,A178)&gt;1,COUNTIFS('Your applicants'!$A$8:$A$207,B178,'Your applicants'!$C$8:$C$207,C178)&lt;&gt;1,NOT(ISNUMBER(D178)),E178="",AND(E178="Completed",OR(NOT(ISNUMBER(F178)),NOT(ISNUMBER(G178)),F178&lt;0,G178&lt;1))),1,0))</x:f>
      </x:c>
    </x:row>
    <x:row r="179" ht="24" customHeight="1">
      <x:c r="A179" s="10"/>
      <x:c r="B179" s="10"/>
      <x:c r="C179" s="10"/>
      <x:c r="D179" s="12"/>
      <x:c r="E179" s="10"/>
      <x:c r="F179" s="13"/>
      <x:c r="G179" s="13"/>
      <x:c r="H179" s="14" t="str">
        <x:f>IF(A179="","",IF(AND(E179="Completed",ISNUMBER(F179),ISNUMBER(G179)),F179*G179,""))</x:f>
      </x:c>
      <x:c r="I179" s="14" t="str">
        <x:f>IF(A179="","",IF(COUNTIFS('Your applicants'!$A$8:$A$207,B179,'Your applicants'!$V$8:$V$207,1)=1,1,0))</x:f>
      </x:c>
      <x:c r="J179" s="14" t="str">
        <x:f>IF(A179="","",IF(OR(COUNTIF($A$8:$A$307,A179)&gt;1,COUNTIFS('Your applicants'!$A$8:$A$207,B179,'Your applicants'!$C$8:$C$207,C179)&lt;&gt;1,NOT(ISNUMBER(D179)),E179="",AND(E179="Completed",OR(NOT(ISNUMBER(F179)),NOT(ISNUMBER(G179)),F179&lt;0,G179&lt;1))),1,0))</x:f>
      </x:c>
    </x:row>
    <x:row r="180" ht="24" customHeight="1">
      <x:c r="A180" s="10"/>
      <x:c r="B180" s="10"/>
      <x:c r="C180" s="10"/>
      <x:c r="D180" s="12"/>
      <x:c r="E180" s="10"/>
      <x:c r="F180" s="13"/>
      <x:c r="G180" s="13"/>
      <x:c r="H180" s="14" t="str">
        <x:f>IF(A180="","",IF(AND(E180="Completed",ISNUMBER(F180),ISNUMBER(G180)),F180*G180,""))</x:f>
      </x:c>
      <x:c r="I180" s="14" t="str">
        <x:f>IF(A180="","",IF(COUNTIFS('Your applicants'!$A$8:$A$207,B180,'Your applicants'!$V$8:$V$207,1)=1,1,0))</x:f>
      </x:c>
      <x:c r="J180" s="14" t="str">
        <x:f>IF(A180="","",IF(OR(COUNTIF($A$8:$A$307,A180)&gt;1,COUNTIFS('Your applicants'!$A$8:$A$207,B180,'Your applicants'!$C$8:$C$207,C180)&lt;&gt;1,NOT(ISNUMBER(D180)),E180="",AND(E180="Completed",OR(NOT(ISNUMBER(F180)),NOT(ISNUMBER(G180)),F180&lt;0,G180&lt;1))),1,0))</x:f>
      </x:c>
    </x:row>
    <x:row r="181" ht="24" customHeight="1">
      <x:c r="A181" s="10"/>
      <x:c r="B181" s="10"/>
      <x:c r="C181" s="10"/>
      <x:c r="D181" s="12"/>
      <x:c r="E181" s="10"/>
      <x:c r="F181" s="13"/>
      <x:c r="G181" s="13"/>
      <x:c r="H181" s="14" t="str">
        <x:f>IF(A181="","",IF(AND(E181="Completed",ISNUMBER(F181),ISNUMBER(G181)),F181*G181,""))</x:f>
      </x:c>
      <x:c r="I181" s="14" t="str">
        <x:f>IF(A181="","",IF(COUNTIFS('Your applicants'!$A$8:$A$207,B181,'Your applicants'!$V$8:$V$207,1)=1,1,0))</x:f>
      </x:c>
      <x:c r="J181" s="14" t="str">
        <x:f>IF(A181="","",IF(OR(COUNTIF($A$8:$A$307,A181)&gt;1,COUNTIFS('Your applicants'!$A$8:$A$207,B181,'Your applicants'!$C$8:$C$207,C181)&lt;&gt;1,NOT(ISNUMBER(D181)),E181="",AND(E181="Completed",OR(NOT(ISNUMBER(F181)),NOT(ISNUMBER(G181)),F181&lt;0,G181&lt;1))),1,0))</x:f>
      </x:c>
    </x:row>
    <x:row r="182" ht="24" customHeight="1">
      <x:c r="A182" s="10"/>
      <x:c r="B182" s="10"/>
      <x:c r="C182" s="10"/>
      <x:c r="D182" s="12"/>
      <x:c r="E182" s="10"/>
      <x:c r="F182" s="13"/>
      <x:c r="G182" s="13"/>
      <x:c r="H182" s="14" t="str">
        <x:f>IF(A182="","",IF(AND(E182="Completed",ISNUMBER(F182),ISNUMBER(G182)),F182*G182,""))</x:f>
      </x:c>
      <x:c r="I182" s="14" t="str">
        <x:f>IF(A182="","",IF(COUNTIFS('Your applicants'!$A$8:$A$207,B182,'Your applicants'!$V$8:$V$207,1)=1,1,0))</x:f>
      </x:c>
      <x:c r="J182" s="14" t="str">
        <x:f>IF(A182="","",IF(OR(COUNTIF($A$8:$A$307,A182)&gt;1,COUNTIFS('Your applicants'!$A$8:$A$207,B182,'Your applicants'!$C$8:$C$207,C182)&lt;&gt;1,NOT(ISNUMBER(D182)),E182="",AND(E182="Completed",OR(NOT(ISNUMBER(F182)),NOT(ISNUMBER(G182)),F182&lt;0,G182&lt;1))),1,0))</x:f>
      </x:c>
    </x:row>
    <x:row r="183" ht="24" customHeight="1">
      <x:c r="A183" s="10"/>
      <x:c r="B183" s="10"/>
      <x:c r="C183" s="10"/>
      <x:c r="D183" s="12"/>
      <x:c r="E183" s="10"/>
      <x:c r="F183" s="13"/>
      <x:c r="G183" s="13"/>
      <x:c r="H183" s="14" t="str">
        <x:f>IF(A183="","",IF(AND(E183="Completed",ISNUMBER(F183),ISNUMBER(G183)),F183*G183,""))</x:f>
      </x:c>
      <x:c r="I183" s="14" t="str">
        <x:f>IF(A183="","",IF(COUNTIFS('Your applicants'!$A$8:$A$207,B183,'Your applicants'!$V$8:$V$207,1)=1,1,0))</x:f>
      </x:c>
      <x:c r="J183" s="14" t="str">
        <x:f>IF(A183="","",IF(OR(COUNTIF($A$8:$A$307,A183)&gt;1,COUNTIFS('Your applicants'!$A$8:$A$207,B183,'Your applicants'!$C$8:$C$207,C183)&lt;&gt;1,NOT(ISNUMBER(D183)),E183="",AND(E183="Completed",OR(NOT(ISNUMBER(F183)),NOT(ISNUMBER(G183)),F183&lt;0,G183&lt;1))),1,0))</x:f>
      </x:c>
    </x:row>
    <x:row r="184" ht="24" customHeight="1">
      <x:c r="A184" s="10"/>
      <x:c r="B184" s="10"/>
      <x:c r="C184" s="10"/>
      <x:c r="D184" s="12"/>
      <x:c r="E184" s="10"/>
      <x:c r="F184" s="13"/>
      <x:c r="G184" s="13"/>
      <x:c r="H184" s="14" t="str">
        <x:f>IF(A184="","",IF(AND(E184="Completed",ISNUMBER(F184),ISNUMBER(G184)),F184*G184,""))</x:f>
      </x:c>
      <x:c r="I184" s="14" t="str">
        <x:f>IF(A184="","",IF(COUNTIFS('Your applicants'!$A$8:$A$207,B184,'Your applicants'!$V$8:$V$207,1)=1,1,0))</x:f>
      </x:c>
      <x:c r="J184" s="14" t="str">
        <x:f>IF(A184="","",IF(OR(COUNTIF($A$8:$A$307,A184)&gt;1,COUNTIFS('Your applicants'!$A$8:$A$207,B184,'Your applicants'!$C$8:$C$207,C184)&lt;&gt;1,NOT(ISNUMBER(D184)),E184="",AND(E184="Completed",OR(NOT(ISNUMBER(F184)),NOT(ISNUMBER(G184)),F184&lt;0,G184&lt;1))),1,0))</x:f>
      </x:c>
    </x:row>
    <x:row r="185" ht="24" customHeight="1">
      <x:c r="A185" s="10"/>
      <x:c r="B185" s="10"/>
      <x:c r="C185" s="10"/>
      <x:c r="D185" s="12"/>
      <x:c r="E185" s="10"/>
      <x:c r="F185" s="13"/>
      <x:c r="G185" s="13"/>
      <x:c r="H185" s="14" t="str">
        <x:f>IF(A185="","",IF(AND(E185="Completed",ISNUMBER(F185),ISNUMBER(G185)),F185*G185,""))</x:f>
      </x:c>
      <x:c r="I185" s="14" t="str">
        <x:f>IF(A185="","",IF(COUNTIFS('Your applicants'!$A$8:$A$207,B185,'Your applicants'!$V$8:$V$207,1)=1,1,0))</x:f>
      </x:c>
      <x:c r="J185" s="14" t="str">
        <x:f>IF(A185="","",IF(OR(COUNTIF($A$8:$A$307,A185)&gt;1,COUNTIFS('Your applicants'!$A$8:$A$207,B185,'Your applicants'!$C$8:$C$207,C185)&lt;&gt;1,NOT(ISNUMBER(D185)),E185="",AND(E185="Completed",OR(NOT(ISNUMBER(F185)),NOT(ISNUMBER(G185)),F185&lt;0,G185&lt;1))),1,0))</x:f>
      </x:c>
    </x:row>
    <x:row r="186" ht="24" customHeight="1">
      <x:c r="A186" s="10"/>
      <x:c r="B186" s="10"/>
      <x:c r="C186" s="10"/>
      <x:c r="D186" s="12"/>
      <x:c r="E186" s="10"/>
      <x:c r="F186" s="13"/>
      <x:c r="G186" s="13"/>
      <x:c r="H186" s="14" t="str">
        <x:f>IF(A186="","",IF(AND(E186="Completed",ISNUMBER(F186),ISNUMBER(G186)),F186*G186,""))</x:f>
      </x:c>
      <x:c r="I186" s="14" t="str">
        <x:f>IF(A186="","",IF(COUNTIFS('Your applicants'!$A$8:$A$207,B186,'Your applicants'!$V$8:$V$207,1)=1,1,0))</x:f>
      </x:c>
      <x:c r="J186" s="14" t="str">
        <x:f>IF(A186="","",IF(OR(COUNTIF($A$8:$A$307,A186)&gt;1,COUNTIFS('Your applicants'!$A$8:$A$207,B186,'Your applicants'!$C$8:$C$207,C186)&lt;&gt;1,NOT(ISNUMBER(D186)),E186="",AND(E186="Completed",OR(NOT(ISNUMBER(F186)),NOT(ISNUMBER(G186)),F186&lt;0,G186&lt;1))),1,0))</x:f>
      </x:c>
    </x:row>
    <x:row r="187" ht="24" customHeight="1">
      <x:c r="A187" s="10"/>
      <x:c r="B187" s="10"/>
      <x:c r="C187" s="10"/>
      <x:c r="D187" s="12"/>
      <x:c r="E187" s="10"/>
      <x:c r="F187" s="13"/>
      <x:c r="G187" s="13"/>
      <x:c r="H187" s="14" t="str">
        <x:f>IF(A187="","",IF(AND(E187="Completed",ISNUMBER(F187),ISNUMBER(G187)),F187*G187,""))</x:f>
      </x:c>
      <x:c r="I187" s="14" t="str">
        <x:f>IF(A187="","",IF(COUNTIFS('Your applicants'!$A$8:$A$207,B187,'Your applicants'!$V$8:$V$207,1)=1,1,0))</x:f>
      </x:c>
      <x:c r="J187" s="14" t="str">
        <x:f>IF(A187="","",IF(OR(COUNTIF($A$8:$A$307,A187)&gt;1,COUNTIFS('Your applicants'!$A$8:$A$207,B187,'Your applicants'!$C$8:$C$207,C187)&lt;&gt;1,NOT(ISNUMBER(D187)),E187="",AND(E187="Completed",OR(NOT(ISNUMBER(F187)),NOT(ISNUMBER(G187)),F187&lt;0,G187&lt;1))),1,0))</x:f>
      </x:c>
    </x:row>
    <x:row r="188" ht="24" customHeight="1">
      <x:c r="A188" s="10"/>
      <x:c r="B188" s="10"/>
      <x:c r="C188" s="10"/>
      <x:c r="D188" s="12"/>
      <x:c r="E188" s="10"/>
      <x:c r="F188" s="13"/>
      <x:c r="G188" s="13"/>
      <x:c r="H188" s="14" t="str">
        <x:f>IF(A188="","",IF(AND(E188="Completed",ISNUMBER(F188),ISNUMBER(G188)),F188*G188,""))</x:f>
      </x:c>
      <x:c r="I188" s="14" t="str">
        <x:f>IF(A188="","",IF(COUNTIFS('Your applicants'!$A$8:$A$207,B188,'Your applicants'!$V$8:$V$207,1)=1,1,0))</x:f>
      </x:c>
      <x:c r="J188" s="14" t="str">
        <x:f>IF(A188="","",IF(OR(COUNTIF($A$8:$A$307,A188)&gt;1,COUNTIFS('Your applicants'!$A$8:$A$207,B188,'Your applicants'!$C$8:$C$207,C188)&lt;&gt;1,NOT(ISNUMBER(D188)),E188="",AND(E188="Completed",OR(NOT(ISNUMBER(F188)),NOT(ISNUMBER(G188)),F188&lt;0,G188&lt;1))),1,0))</x:f>
      </x:c>
    </x:row>
    <x:row r="189" ht="24" customHeight="1">
      <x:c r="A189" s="10"/>
      <x:c r="B189" s="10"/>
      <x:c r="C189" s="10"/>
      <x:c r="D189" s="12"/>
      <x:c r="E189" s="10"/>
      <x:c r="F189" s="13"/>
      <x:c r="G189" s="13"/>
      <x:c r="H189" s="14" t="str">
        <x:f>IF(A189="","",IF(AND(E189="Completed",ISNUMBER(F189),ISNUMBER(G189)),F189*G189,""))</x:f>
      </x:c>
      <x:c r="I189" s="14" t="str">
        <x:f>IF(A189="","",IF(COUNTIFS('Your applicants'!$A$8:$A$207,B189,'Your applicants'!$V$8:$V$207,1)=1,1,0))</x:f>
      </x:c>
      <x:c r="J189" s="14" t="str">
        <x:f>IF(A189="","",IF(OR(COUNTIF($A$8:$A$307,A189)&gt;1,COUNTIFS('Your applicants'!$A$8:$A$207,B189,'Your applicants'!$C$8:$C$207,C189)&lt;&gt;1,NOT(ISNUMBER(D189)),E189="",AND(E189="Completed",OR(NOT(ISNUMBER(F189)),NOT(ISNUMBER(G189)),F189&lt;0,G189&lt;1))),1,0))</x:f>
      </x:c>
    </x:row>
    <x:row r="190" ht="24" customHeight="1">
      <x:c r="A190" s="10"/>
      <x:c r="B190" s="10"/>
      <x:c r="C190" s="10"/>
      <x:c r="D190" s="12"/>
      <x:c r="E190" s="10"/>
      <x:c r="F190" s="13"/>
      <x:c r="G190" s="13"/>
      <x:c r="H190" s="14" t="str">
        <x:f>IF(A190="","",IF(AND(E190="Completed",ISNUMBER(F190),ISNUMBER(G190)),F190*G190,""))</x:f>
      </x:c>
      <x:c r="I190" s="14" t="str">
        <x:f>IF(A190="","",IF(COUNTIFS('Your applicants'!$A$8:$A$207,B190,'Your applicants'!$V$8:$V$207,1)=1,1,0))</x:f>
      </x:c>
      <x:c r="J190" s="14" t="str">
        <x:f>IF(A190="","",IF(OR(COUNTIF($A$8:$A$307,A190)&gt;1,COUNTIFS('Your applicants'!$A$8:$A$207,B190,'Your applicants'!$C$8:$C$207,C190)&lt;&gt;1,NOT(ISNUMBER(D190)),E190="",AND(E190="Completed",OR(NOT(ISNUMBER(F190)),NOT(ISNUMBER(G190)),F190&lt;0,G190&lt;1))),1,0))</x:f>
      </x:c>
    </x:row>
    <x:row r="191" ht="24" customHeight="1">
      <x:c r="A191" s="10"/>
      <x:c r="B191" s="10"/>
      <x:c r="C191" s="10"/>
      <x:c r="D191" s="12"/>
      <x:c r="E191" s="10"/>
      <x:c r="F191" s="13"/>
      <x:c r="G191" s="13"/>
      <x:c r="H191" s="14" t="str">
        <x:f>IF(A191="","",IF(AND(E191="Completed",ISNUMBER(F191),ISNUMBER(G191)),F191*G191,""))</x:f>
      </x:c>
      <x:c r="I191" s="14" t="str">
        <x:f>IF(A191="","",IF(COUNTIFS('Your applicants'!$A$8:$A$207,B191,'Your applicants'!$V$8:$V$207,1)=1,1,0))</x:f>
      </x:c>
      <x:c r="J191" s="14" t="str">
        <x:f>IF(A191="","",IF(OR(COUNTIF($A$8:$A$307,A191)&gt;1,COUNTIFS('Your applicants'!$A$8:$A$207,B191,'Your applicants'!$C$8:$C$207,C191)&lt;&gt;1,NOT(ISNUMBER(D191)),E191="",AND(E191="Completed",OR(NOT(ISNUMBER(F191)),NOT(ISNUMBER(G191)),F191&lt;0,G191&lt;1))),1,0))</x:f>
      </x:c>
    </x:row>
    <x:row r="192" ht="24" customHeight="1">
      <x:c r="A192" s="10"/>
      <x:c r="B192" s="10"/>
      <x:c r="C192" s="10"/>
      <x:c r="D192" s="12"/>
      <x:c r="E192" s="10"/>
      <x:c r="F192" s="13"/>
      <x:c r="G192" s="13"/>
      <x:c r="H192" s="14" t="str">
        <x:f>IF(A192="","",IF(AND(E192="Completed",ISNUMBER(F192),ISNUMBER(G192)),F192*G192,""))</x:f>
      </x:c>
      <x:c r="I192" s="14" t="str">
        <x:f>IF(A192="","",IF(COUNTIFS('Your applicants'!$A$8:$A$207,B192,'Your applicants'!$V$8:$V$207,1)=1,1,0))</x:f>
      </x:c>
      <x:c r="J192" s="14" t="str">
        <x:f>IF(A192="","",IF(OR(COUNTIF($A$8:$A$307,A192)&gt;1,COUNTIFS('Your applicants'!$A$8:$A$207,B192,'Your applicants'!$C$8:$C$207,C192)&lt;&gt;1,NOT(ISNUMBER(D192)),E192="",AND(E192="Completed",OR(NOT(ISNUMBER(F192)),NOT(ISNUMBER(G192)),F192&lt;0,G192&lt;1))),1,0))</x:f>
      </x:c>
    </x:row>
    <x:row r="193" ht="24" customHeight="1">
      <x:c r="A193" s="10"/>
      <x:c r="B193" s="10"/>
      <x:c r="C193" s="10"/>
      <x:c r="D193" s="12"/>
      <x:c r="E193" s="10"/>
      <x:c r="F193" s="13"/>
      <x:c r="G193" s="13"/>
      <x:c r="H193" s="14" t="str">
        <x:f>IF(A193="","",IF(AND(E193="Completed",ISNUMBER(F193),ISNUMBER(G193)),F193*G193,""))</x:f>
      </x:c>
      <x:c r="I193" s="14" t="str">
        <x:f>IF(A193="","",IF(COUNTIFS('Your applicants'!$A$8:$A$207,B193,'Your applicants'!$V$8:$V$207,1)=1,1,0))</x:f>
      </x:c>
      <x:c r="J193" s="14" t="str">
        <x:f>IF(A193="","",IF(OR(COUNTIF($A$8:$A$307,A193)&gt;1,COUNTIFS('Your applicants'!$A$8:$A$207,B193,'Your applicants'!$C$8:$C$207,C193)&lt;&gt;1,NOT(ISNUMBER(D193)),E193="",AND(E193="Completed",OR(NOT(ISNUMBER(F193)),NOT(ISNUMBER(G193)),F193&lt;0,G193&lt;1))),1,0))</x:f>
      </x:c>
    </x:row>
    <x:row r="194" ht="24" customHeight="1">
      <x:c r="A194" s="10"/>
      <x:c r="B194" s="10"/>
      <x:c r="C194" s="10"/>
      <x:c r="D194" s="12"/>
      <x:c r="E194" s="10"/>
      <x:c r="F194" s="13"/>
      <x:c r="G194" s="13"/>
      <x:c r="H194" s="14" t="str">
        <x:f>IF(A194="","",IF(AND(E194="Completed",ISNUMBER(F194),ISNUMBER(G194)),F194*G194,""))</x:f>
      </x:c>
      <x:c r="I194" s="14" t="str">
        <x:f>IF(A194="","",IF(COUNTIFS('Your applicants'!$A$8:$A$207,B194,'Your applicants'!$V$8:$V$207,1)=1,1,0))</x:f>
      </x:c>
      <x:c r="J194" s="14" t="str">
        <x:f>IF(A194="","",IF(OR(COUNTIF($A$8:$A$307,A194)&gt;1,COUNTIFS('Your applicants'!$A$8:$A$207,B194,'Your applicants'!$C$8:$C$207,C194)&lt;&gt;1,NOT(ISNUMBER(D194)),E194="",AND(E194="Completed",OR(NOT(ISNUMBER(F194)),NOT(ISNUMBER(G194)),F194&lt;0,G194&lt;1))),1,0))</x:f>
      </x:c>
    </x:row>
    <x:row r="195" ht="24" customHeight="1">
      <x:c r="A195" s="10"/>
      <x:c r="B195" s="10"/>
      <x:c r="C195" s="10"/>
      <x:c r="D195" s="12"/>
      <x:c r="E195" s="10"/>
      <x:c r="F195" s="13"/>
      <x:c r="G195" s="13"/>
      <x:c r="H195" s="14" t="str">
        <x:f>IF(A195="","",IF(AND(E195="Completed",ISNUMBER(F195),ISNUMBER(G195)),F195*G195,""))</x:f>
      </x:c>
      <x:c r="I195" s="14" t="str">
        <x:f>IF(A195="","",IF(COUNTIFS('Your applicants'!$A$8:$A$207,B195,'Your applicants'!$V$8:$V$207,1)=1,1,0))</x:f>
      </x:c>
      <x:c r="J195" s="14" t="str">
        <x:f>IF(A195="","",IF(OR(COUNTIF($A$8:$A$307,A195)&gt;1,COUNTIFS('Your applicants'!$A$8:$A$207,B195,'Your applicants'!$C$8:$C$207,C195)&lt;&gt;1,NOT(ISNUMBER(D195)),E195="",AND(E195="Completed",OR(NOT(ISNUMBER(F195)),NOT(ISNUMBER(G195)),F195&lt;0,G195&lt;1))),1,0))</x:f>
      </x:c>
    </x:row>
    <x:row r="196" ht="24" customHeight="1">
      <x:c r="A196" s="10"/>
      <x:c r="B196" s="10"/>
      <x:c r="C196" s="10"/>
      <x:c r="D196" s="12"/>
      <x:c r="E196" s="10"/>
      <x:c r="F196" s="13"/>
      <x:c r="G196" s="13"/>
      <x:c r="H196" s="14" t="str">
        <x:f>IF(A196="","",IF(AND(E196="Completed",ISNUMBER(F196),ISNUMBER(G196)),F196*G196,""))</x:f>
      </x:c>
      <x:c r="I196" s="14" t="str">
        <x:f>IF(A196="","",IF(COUNTIFS('Your applicants'!$A$8:$A$207,B196,'Your applicants'!$V$8:$V$207,1)=1,1,0))</x:f>
      </x:c>
      <x:c r="J196" s="14" t="str">
        <x:f>IF(A196="","",IF(OR(COUNTIF($A$8:$A$307,A196)&gt;1,COUNTIFS('Your applicants'!$A$8:$A$207,B196,'Your applicants'!$C$8:$C$207,C196)&lt;&gt;1,NOT(ISNUMBER(D196)),E196="",AND(E196="Completed",OR(NOT(ISNUMBER(F196)),NOT(ISNUMBER(G196)),F196&lt;0,G196&lt;1))),1,0))</x:f>
      </x:c>
    </x:row>
    <x:row r="197" ht="24" customHeight="1">
      <x:c r="A197" s="10"/>
      <x:c r="B197" s="10"/>
      <x:c r="C197" s="10"/>
      <x:c r="D197" s="12"/>
      <x:c r="E197" s="10"/>
      <x:c r="F197" s="13"/>
      <x:c r="G197" s="13"/>
      <x:c r="H197" s="14" t="str">
        <x:f>IF(A197="","",IF(AND(E197="Completed",ISNUMBER(F197),ISNUMBER(G197)),F197*G197,""))</x:f>
      </x:c>
      <x:c r="I197" s="14" t="str">
        <x:f>IF(A197="","",IF(COUNTIFS('Your applicants'!$A$8:$A$207,B197,'Your applicants'!$V$8:$V$207,1)=1,1,0))</x:f>
      </x:c>
      <x:c r="J197" s="14" t="str">
        <x:f>IF(A197="","",IF(OR(COUNTIF($A$8:$A$307,A197)&gt;1,COUNTIFS('Your applicants'!$A$8:$A$207,B197,'Your applicants'!$C$8:$C$207,C197)&lt;&gt;1,NOT(ISNUMBER(D197)),E197="",AND(E197="Completed",OR(NOT(ISNUMBER(F197)),NOT(ISNUMBER(G197)),F197&lt;0,G197&lt;1))),1,0))</x:f>
      </x:c>
    </x:row>
    <x:row r="198" ht="24" customHeight="1">
      <x:c r="A198" s="10"/>
      <x:c r="B198" s="10"/>
      <x:c r="C198" s="10"/>
      <x:c r="D198" s="12"/>
      <x:c r="E198" s="10"/>
      <x:c r="F198" s="13"/>
      <x:c r="G198" s="13"/>
      <x:c r="H198" s="14" t="str">
        <x:f>IF(A198="","",IF(AND(E198="Completed",ISNUMBER(F198),ISNUMBER(G198)),F198*G198,""))</x:f>
      </x:c>
      <x:c r="I198" s="14" t="str">
        <x:f>IF(A198="","",IF(COUNTIFS('Your applicants'!$A$8:$A$207,B198,'Your applicants'!$V$8:$V$207,1)=1,1,0))</x:f>
      </x:c>
      <x:c r="J198" s="14" t="str">
        <x:f>IF(A198="","",IF(OR(COUNTIF($A$8:$A$307,A198)&gt;1,COUNTIFS('Your applicants'!$A$8:$A$207,B198,'Your applicants'!$C$8:$C$207,C198)&lt;&gt;1,NOT(ISNUMBER(D198)),E198="",AND(E198="Completed",OR(NOT(ISNUMBER(F198)),NOT(ISNUMBER(G198)),F198&lt;0,G198&lt;1))),1,0))</x:f>
      </x:c>
    </x:row>
    <x:row r="199" ht="24" customHeight="1">
      <x:c r="A199" s="10"/>
      <x:c r="B199" s="10"/>
      <x:c r="C199" s="10"/>
      <x:c r="D199" s="12"/>
      <x:c r="E199" s="10"/>
      <x:c r="F199" s="13"/>
      <x:c r="G199" s="13"/>
      <x:c r="H199" s="14" t="str">
        <x:f>IF(A199="","",IF(AND(E199="Completed",ISNUMBER(F199),ISNUMBER(G199)),F199*G199,""))</x:f>
      </x:c>
      <x:c r="I199" s="14" t="str">
        <x:f>IF(A199="","",IF(COUNTIFS('Your applicants'!$A$8:$A$207,B199,'Your applicants'!$V$8:$V$207,1)=1,1,0))</x:f>
      </x:c>
      <x:c r="J199" s="14" t="str">
        <x:f>IF(A199="","",IF(OR(COUNTIF($A$8:$A$307,A199)&gt;1,COUNTIFS('Your applicants'!$A$8:$A$207,B199,'Your applicants'!$C$8:$C$207,C199)&lt;&gt;1,NOT(ISNUMBER(D199)),E199="",AND(E199="Completed",OR(NOT(ISNUMBER(F199)),NOT(ISNUMBER(G199)),F199&lt;0,G199&lt;1))),1,0))</x:f>
      </x:c>
    </x:row>
    <x:row r="200" ht="24" customHeight="1">
      <x:c r="A200" s="10"/>
      <x:c r="B200" s="10"/>
      <x:c r="C200" s="10"/>
      <x:c r="D200" s="12"/>
      <x:c r="E200" s="10"/>
      <x:c r="F200" s="13"/>
      <x:c r="G200" s="13"/>
      <x:c r="H200" s="14" t="str">
        <x:f>IF(A200="","",IF(AND(E200="Completed",ISNUMBER(F200),ISNUMBER(G200)),F200*G200,""))</x:f>
      </x:c>
      <x:c r="I200" s="14" t="str">
        <x:f>IF(A200="","",IF(COUNTIFS('Your applicants'!$A$8:$A$207,B200,'Your applicants'!$V$8:$V$207,1)=1,1,0))</x:f>
      </x:c>
      <x:c r="J200" s="14" t="str">
        <x:f>IF(A200="","",IF(OR(COUNTIF($A$8:$A$307,A200)&gt;1,COUNTIFS('Your applicants'!$A$8:$A$207,B200,'Your applicants'!$C$8:$C$207,C200)&lt;&gt;1,NOT(ISNUMBER(D200)),E200="",AND(E200="Completed",OR(NOT(ISNUMBER(F200)),NOT(ISNUMBER(G200)),F200&lt;0,G200&lt;1))),1,0))</x:f>
      </x:c>
    </x:row>
    <x:row r="201" ht="24" customHeight="1">
      <x:c r="A201" s="10"/>
      <x:c r="B201" s="10"/>
      <x:c r="C201" s="10"/>
      <x:c r="D201" s="12"/>
      <x:c r="E201" s="10"/>
      <x:c r="F201" s="13"/>
      <x:c r="G201" s="13"/>
      <x:c r="H201" s="14" t="str">
        <x:f>IF(A201="","",IF(AND(E201="Completed",ISNUMBER(F201),ISNUMBER(G201)),F201*G201,""))</x:f>
      </x:c>
      <x:c r="I201" s="14" t="str">
        <x:f>IF(A201="","",IF(COUNTIFS('Your applicants'!$A$8:$A$207,B201,'Your applicants'!$V$8:$V$207,1)=1,1,0))</x:f>
      </x:c>
      <x:c r="J201" s="14" t="str">
        <x:f>IF(A201="","",IF(OR(COUNTIF($A$8:$A$307,A201)&gt;1,COUNTIFS('Your applicants'!$A$8:$A$207,B201,'Your applicants'!$C$8:$C$207,C201)&lt;&gt;1,NOT(ISNUMBER(D201)),E201="",AND(E201="Completed",OR(NOT(ISNUMBER(F201)),NOT(ISNUMBER(G201)),F201&lt;0,G201&lt;1))),1,0))</x:f>
      </x:c>
    </x:row>
    <x:row r="202" ht="24" customHeight="1">
      <x:c r="A202" s="10"/>
      <x:c r="B202" s="10"/>
      <x:c r="C202" s="10"/>
      <x:c r="D202" s="12"/>
      <x:c r="E202" s="10"/>
      <x:c r="F202" s="13"/>
      <x:c r="G202" s="13"/>
      <x:c r="H202" s="14" t="str">
        <x:f>IF(A202="","",IF(AND(E202="Completed",ISNUMBER(F202),ISNUMBER(G202)),F202*G202,""))</x:f>
      </x:c>
      <x:c r="I202" s="14" t="str">
        <x:f>IF(A202="","",IF(COUNTIFS('Your applicants'!$A$8:$A$207,B202,'Your applicants'!$V$8:$V$207,1)=1,1,0))</x:f>
      </x:c>
      <x:c r="J202" s="14" t="str">
        <x:f>IF(A202="","",IF(OR(COUNTIF($A$8:$A$307,A202)&gt;1,COUNTIFS('Your applicants'!$A$8:$A$207,B202,'Your applicants'!$C$8:$C$207,C202)&lt;&gt;1,NOT(ISNUMBER(D202)),E202="",AND(E202="Completed",OR(NOT(ISNUMBER(F202)),NOT(ISNUMBER(G202)),F202&lt;0,G202&lt;1))),1,0))</x:f>
      </x:c>
    </x:row>
    <x:row r="203" ht="24" customHeight="1">
      <x:c r="A203" s="10"/>
      <x:c r="B203" s="10"/>
      <x:c r="C203" s="10"/>
      <x:c r="D203" s="12"/>
      <x:c r="E203" s="10"/>
      <x:c r="F203" s="13"/>
      <x:c r="G203" s="13"/>
      <x:c r="H203" s="14" t="str">
        <x:f>IF(A203="","",IF(AND(E203="Completed",ISNUMBER(F203),ISNUMBER(G203)),F203*G203,""))</x:f>
      </x:c>
      <x:c r="I203" s="14" t="str">
        <x:f>IF(A203="","",IF(COUNTIFS('Your applicants'!$A$8:$A$207,B203,'Your applicants'!$V$8:$V$207,1)=1,1,0))</x:f>
      </x:c>
      <x:c r="J203" s="14" t="str">
        <x:f>IF(A203="","",IF(OR(COUNTIF($A$8:$A$307,A203)&gt;1,COUNTIFS('Your applicants'!$A$8:$A$207,B203,'Your applicants'!$C$8:$C$207,C203)&lt;&gt;1,NOT(ISNUMBER(D203)),E203="",AND(E203="Completed",OR(NOT(ISNUMBER(F203)),NOT(ISNUMBER(G203)),F203&lt;0,G203&lt;1))),1,0))</x:f>
      </x:c>
    </x:row>
    <x:row r="204" ht="24" customHeight="1">
      <x:c r="A204" s="10"/>
      <x:c r="B204" s="10"/>
      <x:c r="C204" s="10"/>
      <x:c r="D204" s="12"/>
      <x:c r="E204" s="10"/>
      <x:c r="F204" s="13"/>
      <x:c r="G204" s="13"/>
      <x:c r="H204" s="14" t="str">
        <x:f>IF(A204="","",IF(AND(E204="Completed",ISNUMBER(F204),ISNUMBER(G204)),F204*G204,""))</x:f>
      </x:c>
      <x:c r="I204" s="14" t="str">
        <x:f>IF(A204="","",IF(COUNTIFS('Your applicants'!$A$8:$A$207,B204,'Your applicants'!$V$8:$V$207,1)=1,1,0))</x:f>
      </x:c>
      <x:c r="J204" s="14" t="str">
        <x:f>IF(A204="","",IF(OR(COUNTIF($A$8:$A$307,A204)&gt;1,COUNTIFS('Your applicants'!$A$8:$A$207,B204,'Your applicants'!$C$8:$C$207,C204)&lt;&gt;1,NOT(ISNUMBER(D204)),E204="",AND(E204="Completed",OR(NOT(ISNUMBER(F204)),NOT(ISNUMBER(G204)),F204&lt;0,G204&lt;1))),1,0))</x:f>
      </x:c>
    </x:row>
    <x:row r="205" ht="24" customHeight="1">
      <x:c r="A205" s="10"/>
      <x:c r="B205" s="10"/>
      <x:c r="C205" s="10"/>
      <x:c r="D205" s="12"/>
      <x:c r="E205" s="10"/>
      <x:c r="F205" s="13"/>
      <x:c r="G205" s="13"/>
      <x:c r="H205" s="14" t="str">
        <x:f>IF(A205="","",IF(AND(E205="Completed",ISNUMBER(F205),ISNUMBER(G205)),F205*G205,""))</x:f>
      </x:c>
      <x:c r="I205" s="14" t="str">
        <x:f>IF(A205="","",IF(COUNTIFS('Your applicants'!$A$8:$A$207,B205,'Your applicants'!$V$8:$V$207,1)=1,1,0))</x:f>
      </x:c>
      <x:c r="J205" s="14" t="str">
        <x:f>IF(A205="","",IF(OR(COUNTIF($A$8:$A$307,A205)&gt;1,COUNTIFS('Your applicants'!$A$8:$A$207,B205,'Your applicants'!$C$8:$C$207,C205)&lt;&gt;1,NOT(ISNUMBER(D205)),E205="",AND(E205="Completed",OR(NOT(ISNUMBER(F205)),NOT(ISNUMBER(G205)),F205&lt;0,G205&lt;1))),1,0))</x:f>
      </x:c>
    </x:row>
    <x:row r="206" ht="24" customHeight="1">
      <x:c r="A206" s="10"/>
      <x:c r="B206" s="10"/>
      <x:c r="C206" s="10"/>
      <x:c r="D206" s="12"/>
      <x:c r="E206" s="10"/>
      <x:c r="F206" s="13"/>
      <x:c r="G206" s="13"/>
      <x:c r="H206" s="14" t="str">
        <x:f>IF(A206="","",IF(AND(E206="Completed",ISNUMBER(F206),ISNUMBER(G206)),F206*G206,""))</x:f>
      </x:c>
      <x:c r="I206" s="14" t="str">
        <x:f>IF(A206="","",IF(COUNTIFS('Your applicants'!$A$8:$A$207,B206,'Your applicants'!$V$8:$V$207,1)=1,1,0))</x:f>
      </x:c>
      <x:c r="J206" s="14" t="str">
        <x:f>IF(A206="","",IF(OR(COUNTIF($A$8:$A$307,A206)&gt;1,COUNTIFS('Your applicants'!$A$8:$A$207,B206,'Your applicants'!$C$8:$C$207,C206)&lt;&gt;1,NOT(ISNUMBER(D206)),E206="",AND(E206="Completed",OR(NOT(ISNUMBER(F206)),NOT(ISNUMBER(G206)),F206&lt;0,G206&lt;1))),1,0))</x:f>
      </x:c>
    </x:row>
    <x:row r="207" ht="24" customHeight="1">
      <x:c r="A207" s="10"/>
      <x:c r="B207" s="10"/>
      <x:c r="C207" s="10"/>
      <x:c r="D207" s="12"/>
      <x:c r="E207" s="10"/>
      <x:c r="F207" s="13"/>
      <x:c r="G207" s="13"/>
      <x:c r="H207" s="14" t="str">
        <x:f>IF(A207="","",IF(AND(E207="Completed",ISNUMBER(F207),ISNUMBER(G207)),F207*G207,""))</x:f>
      </x:c>
      <x:c r="I207" s="14" t="str">
        <x:f>IF(A207="","",IF(COUNTIFS('Your applicants'!$A$8:$A$207,B207,'Your applicants'!$V$8:$V$207,1)=1,1,0))</x:f>
      </x:c>
      <x:c r="J207" s="14" t="str">
        <x:f>IF(A207="","",IF(OR(COUNTIF($A$8:$A$307,A207)&gt;1,COUNTIFS('Your applicants'!$A$8:$A$207,B207,'Your applicants'!$C$8:$C$207,C207)&lt;&gt;1,NOT(ISNUMBER(D207)),E207="",AND(E207="Completed",OR(NOT(ISNUMBER(F207)),NOT(ISNUMBER(G207)),F207&lt;0,G207&lt;1))),1,0))</x:f>
      </x:c>
    </x:row>
    <x:row r="208" ht="24" customHeight="1">
      <x:c r="A208" s="10"/>
      <x:c r="B208" s="10"/>
      <x:c r="C208" s="10"/>
      <x:c r="D208" s="12"/>
      <x:c r="E208" s="10"/>
      <x:c r="F208" s="13"/>
      <x:c r="G208" s="13"/>
      <x:c r="H208" s="14" t="str">
        <x:f>IF(A208="","",IF(AND(E208="Completed",ISNUMBER(F208),ISNUMBER(G208)),F208*G208,""))</x:f>
      </x:c>
      <x:c r="I208" s="14" t="str">
        <x:f>IF(A208="","",IF(COUNTIFS('Your applicants'!$A$8:$A$207,B208,'Your applicants'!$V$8:$V$207,1)=1,1,0))</x:f>
      </x:c>
      <x:c r="J208" s="14" t="str">
        <x:f>IF(A208="","",IF(OR(COUNTIF($A$8:$A$307,A208)&gt;1,COUNTIFS('Your applicants'!$A$8:$A$207,B208,'Your applicants'!$C$8:$C$207,C208)&lt;&gt;1,NOT(ISNUMBER(D208)),E208="",AND(E208="Completed",OR(NOT(ISNUMBER(F208)),NOT(ISNUMBER(G208)),F208&lt;0,G208&lt;1))),1,0))</x:f>
      </x:c>
    </x:row>
    <x:row r="209" ht="24" customHeight="1">
      <x:c r="A209" s="10"/>
      <x:c r="B209" s="10"/>
      <x:c r="C209" s="10"/>
      <x:c r="D209" s="12"/>
      <x:c r="E209" s="10"/>
      <x:c r="F209" s="13"/>
      <x:c r="G209" s="13"/>
      <x:c r="H209" s="14" t="str">
        <x:f>IF(A209="","",IF(AND(E209="Completed",ISNUMBER(F209),ISNUMBER(G209)),F209*G209,""))</x:f>
      </x:c>
      <x:c r="I209" s="14" t="str">
        <x:f>IF(A209="","",IF(COUNTIFS('Your applicants'!$A$8:$A$207,B209,'Your applicants'!$V$8:$V$207,1)=1,1,0))</x:f>
      </x:c>
      <x:c r="J209" s="14" t="str">
        <x:f>IF(A209="","",IF(OR(COUNTIF($A$8:$A$307,A209)&gt;1,COUNTIFS('Your applicants'!$A$8:$A$207,B209,'Your applicants'!$C$8:$C$207,C209)&lt;&gt;1,NOT(ISNUMBER(D209)),E209="",AND(E209="Completed",OR(NOT(ISNUMBER(F209)),NOT(ISNUMBER(G209)),F209&lt;0,G209&lt;1))),1,0))</x:f>
      </x:c>
    </x:row>
    <x:row r="210" ht="24" customHeight="1">
      <x:c r="A210" s="10"/>
      <x:c r="B210" s="10"/>
      <x:c r="C210" s="10"/>
      <x:c r="D210" s="12"/>
      <x:c r="E210" s="10"/>
      <x:c r="F210" s="13"/>
      <x:c r="G210" s="13"/>
      <x:c r="H210" s="14" t="str">
        <x:f>IF(A210="","",IF(AND(E210="Completed",ISNUMBER(F210),ISNUMBER(G210)),F210*G210,""))</x:f>
      </x:c>
      <x:c r="I210" s="14" t="str">
        <x:f>IF(A210="","",IF(COUNTIFS('Your applicants'!$A$8:$A$207,B210,'Your applicants'!$V$8:$V$207,1)=1,1,0))</x:f>
      </x:c>
      <x:c r="J210" s="14" t="str">
        <x:f>IF(A210="","",IF(OR(COUNTIF($A$8:$A$307,A210)&gt;1,COUNTIFS('Your applicants'!$A$8:$A$207,B210,'Your applicants'!$C$8:$C$207,C210)&lt;&gt;1,NOT(ISNUMBER(D210)),E210="",AND(E210="Completed",OR(NOT(ISNUMBER(F210)),NOT(ISNUMBER(G210)),F210&lt;0,G210&lt;1))),1,0))</x:f>
      </x:c>
    </x:row>
    <x:row r="211" ht="24" customHeight="1">
      <x:c r="A211" s="10"/>
      <x:c r="B211" s="10"/>
      <x:c r="C211" s="10"/>
      <x:c r="D211" s="12"/>
      <x:c r="E211" s="10"/>
      <x:c r="F211" s="13"/>
      <x:c r="G211" s="13"/>
      <x:c r="H211" s="14" t="str">
        <x:f>IF(A211="","",IF(AND(E211="Completed",ISNUMBER(F211),ISNUMBER(G211)),F211*G211,""))</x:f>
      </x:c>
      <x:c r="I211" s="14" t="str">
        <x:f>IF(A211="","",IF(COUNTIFS('Your applicants'!$A$8:$A$207,B211,'Your applicants'!$V$8:$V$207,1)=1,1,0))</x:f>
      </x:c>
      <x:c r="J211" s="14" t="str">
        <x:f>IF(A211="","",IF(OR(COUNTIF($A$8:$A$307,A211)&gt;1,COUNTIFS('Your applicants'!$A$8:$A$207,B211,'Your applicants'!$C$8:$C$207,C211)&lt;&gt;1,NOT(ISNUMBER(D211)),E211="",AND(E211="Completed",OR(NOT(ISNUMBER(F211)),NOT(ISNUMBER(G211)),F211&lt;0,G211&lt;1))),1,0))</x:f>
      </x:c>
    </x:row>
    <x:row r="212" ht="24" customHeight="1">
      <x:c r="A212" s="10"/>
      <x:c r="B212" s="10"/>
      <x:c r="C212" s="10"/>
      <x:c r="D212" s="12"/>
      <x:c r="E212" s="10"/>
      <x:c r="F212" s="13"/>
      <x:c r="G212" s="13"/>
      <x:c r="H212" s="14" t="str">
        <x:f>IF(A212="","",IF(AND(E212="Completed",ISNUMBER(F212),ISNUMBER(G212)),F212*G212,""))</x:f>
      </x:c>
      <x:c r="I212" s="14" t="str">
        <x:f>IF(A212="","",IF(COUNTIFS('Your applicants'!$A$8:$A$207,B212,'Your applicants'!$V$8:$V$207,1)=1,1,0))</x:f>
      </x:c>
      <x:c r="J212" s="14" t="str">
        <x:f>IF(A212="","",IF(OR(COUNTIF($A$8:$A$307,A212)&gt;1,COUNTIFS('Your applicants'!$A$8:$A$207,B212,'Your applicants'!$C$8:$C$207,C212)&lt;&gt;1,NOT(ISNUMBER(D212)),E212="",AND(E212="Completed",OR(NOT(ISNUMBER(F212)),NOT(ISNUMBER(G212)),F212&lt;0,G212&lt;1))),1,0))</x:f>
      </x:c>
    </x:row>
    <x:row r="213" ht="24" customHeight="1">
      <x:c r="A213" s="10"/>
      <x:c r="B213" s="10"/>
      <x:c r="C213" s="10"/>
      <x:c r="D213" s="12"/>
      <x:c r="E213" s="10"/>
      <x:c r="F213" s="13"/>
      <x:c r="G213" s="13"/>
      <x:c r="H213" s="14" t="str">
        <x:f>IF(A213="","",IF(AND(E213="Completed",ISNUMBER(F213),ISNUMBER(G213)),F213*G213,""))</x:f>
      </x:c>
      <x:c r="I213" s="14" t="str">
        <x:f>IF(A213="","",IF(COUNTIFS('Your applicants'!$A$8:$A$207,B213,'Your applicants'!$V$8:$V$207,1)=1,1,0))</x:f>
      </x:c>
      <x:c r="J213" s="14" t="str">
        <x:f>IF(A213="","",IF(OR(COUNTIF($A$8:$A$307,A213)&gt;1,COUNTIFS('Your applicants'!$A$8:$A$207,B213,'Your applicants'!$C$8:$C$207,C213)&lt;&gt;1,NOT(ISNUMBER(D213)),E213="",AND(E213="Completed",OR(NOT(ISNUMBER(F213)),NOT(ISNUMBER(G213)),F213&lt;0,G213&lt;1))),1,0))</x:f>
      </x:c>
    </x:row>
    <x:row r="214" ht="24" customHeight="1">
      <x:c r="A214" s="10"/>
      <x:c r="B214" s="10"/>
      <x:c r="C214" s="10"/>
      <x:c r="D214" s="12"/>
      <x:c r="E214" s="10"/>
      <x:c r="F214" s="13"/>
      <x:c r="G214" s="13"/>
      <x:c r="H214" s="14" t="str">
        <x:f>IF(A214="","",IF(AND(E214="Completed",ISNUMBER(F214),ISNUMBER(G214)),F214*G214,""))</x:f>
      </x:c>
      <x:c r="I214" s="14" t="str">
        <x:f>IF(A214="","",IF(COUNTIFS('Your applicants'!$A$8:$A$207,B214,'Your applicants'!$V$8:$V$207,1)=1,1,0))</x:f>
      </x:c>
      <x:c r="J214" s="14" t="str">
        <x:f>IF(A214="","",IF(OR(COUNTIF($A$8:$A$307,A214)&gt;1,COUNTIFS('Your applicants'!$A$8:$A$207,B214,'Your applicants'!$C$8:$C$207,C214)&lt;&gt;1,NOT(ISNUMBER(D214)),E214="",AND(E214="Completed",OR(NOT(ISNUMBER(F214)),NOT(ISNUMBER(G214)),F214&lt;0,G214&lt;1))),1,0))</x:f>
      </x:c>
    </x:row>
    <x:row r="215" ht="24" customHeight="1">
      <x:c r="A215" s="10"/>
      <x:c r="B215" s="10"/>
      <x:c r="C215" s="10"/>
      <x:c r="D215" s="12"/>
      <x:c r="E215" s="10"/>
      <x:c r="F215" s="13"/>
      <x:c r="G215" s="13"/>
      <x:c r="H215" s="14" t="str">
        <x:f>IF(A215="","",IF(AND(E215="Completed",ISNUMBER(F215),ISNUMBER(G215)),F215*G215,""))</x:f>
      </x:c>
      <x:c r="I215" s="14" t="str">
        <x:f>IF(A215="","",IF(COUNTIFS('Your applicants'!$A$8:$A$207,B215,'Your applicants'!$V$8:$V$207,1)=1,1,0))</x:f>
      </x:c>
      <x:c r="J215" s="14" t="str">
        <x:f>IF(A215="","",IF(OR(COUNTIF($A$8:$A$307,A215)&gt;1,COUNTIFS('Your applicants'!$A$8:$A$207,B215,'Your applicants'!$C$8:$C$207,C215)&lt;&gt;1,NOT(ISNUMBER(D215)),E215="",AND(E215="Completed",OR(NOT(ISNUMBER(F215)),NOT(ISNUMBER(G215)),F215&lt;0,G215&lt;1))),1,0))</x:f>
      </x:c>
    </x:row>
    <x:row r="216" ht="24" customHeight="1">
      <x:c r="A216" s="10"/>
      <x:c r="B216" s="10"/>
      <x:c r="C216" s="10"/>
      <x:c r="D216" s="12"/>
      <x:c r="E216" s="10"/>
      <x:c r="F216" s="13"/>
      <x:c r="G216" s="13"/>
      <x:c r="H216" s="14" t="str">
        <x:f>IF(A216="","",IF(AND(E216="Completed",ISNUMBER(F216),ISNUMBER(G216)),F216*G216,""))</x:f>
      </x:c>
      <x:c r="I216" s="14" t="str">
        <x:f>IF(A216="","",IF(COUNTIFS('Your applicants'!$A$8:$A$207,B216,'Your applicants'!$V$8:$V$207,1)=1,1,0))</x:f>
      </x:c>
      <x:c r="J216" s="14" t="str">
        <x:f>IF(A216="","",IF(OR(COUNTIF($A$8:$A$307,A216)&gt;1,COUNTIFS('Your applicants'!$A$8:$A$207,B216,'Your applicants'!$C$8:$C$207,C216)&lt;&gt;1,NOT(ISNUMBER(D216)),E216="",AND(E216="Completed",OR(NOT(ISNUMBER(F216)),NOT(ISNUMBER(G216)),F216&lt;0,G216&lt;1))),1,0))</x:f>
      </x:c>
    </x:row>
    <x:row r="217" ht="24" customHeight="1">
      <x:c r="A217" s="10"/>
      <x:c r="B217" s="10"/>
      <x:c r="C217" s="10"/>
      <x:c r="D217" s="12"/>
      <x:c r="E217" s="10"/>
      <x:c r="F217" s="13"/>
      <x:c r="G217" s="13"/>
      <x:c r="H217" s="14" t="str">
        <x:f>IF(A217="","",IF(AND(E217="Completed",ISNUMBER(F217),ISNUMBER(G217)),F217*G217,""))</x:f>
      </x:c>
      <x:c r="I217" s="14" t="str">
        <x:f>IF(A217="","",IF(COUNTIFS('Your applicants'!$A$8:$A$207,B217,'Your applicants'!$V$8:$V$207,1)=1,1,0))</x:f>
      </x:c>
      <x:c r="J217" s="14" t="str">
        <x:f>IF(A217="","",IF(OR(COUNTIF($A$8:$A$307,A217)&gt;1,COUNTIFS('Your applicants'!$A$8:$A$207,B217,'Your applicants'!$C$8:$C$207,C217)&lt;&gt;1,NOT(ISNUMBER(D217)),E217="",AND(E217="Completed",OR(NOT(ISNUMBER(F217)),NOT(ISNUMBER(G217)),F217&lt;0,G217&lt;1))),1,0))</x:f>
      </x:c>
    </x:row>
    <x:row r="218" ht="24" customHeight="1">
      <x:c r="A218" s="10"/>
      <x:c r="B218" s="10"/>
      <x:c r="C218" s="10"/>
      <x:c r="D218" s="12"/>
      <x:c r="E218" s="10"/>
      <x:c r="F218" s="13"/>
      <x:c r="G218" s="13"/>
      <x:c r="H218" s="14" t="str">
        <x:f>IF(A218="","",IF(AND(E218="Completed",ISNUMBER(F218),ISNUMBER(G218)),F218*G218,""))</x:f>
      </x:c>
      <x:c r="I218" s="14" t="str">
        <x:f>IF(A218="","",IF(COUNTIFS('Your applicants'!$A$8:$A$207,B218,'Your applicants'!$V$8:$V$207,1)=1,1,0))</x:f>
      </x:c>
      <x:c r="J218" s="14" t="str">
        <x:f>IF(A218="","",IF(OR(COUNTIF($A$8:$A$307,A218)&gt;1,COUNTIFS('Your applicants'!$A$8:$A$207,B218,'Your applicants'!$C$8:$C$207,C218)&lt;&gt;1,NOT(ISNUMBER(D218)),E218="",AND(E218="Completed",OR(NOT(ISNUMBER(F218)),NOT(ISNUMBER(G218)),F218&lt;0,G218&lt;1))),1,0))</x:f>
      </x:c>
    </x:row>
    <x:row r="219" ht="24" customHeight="1">
      <x:c r="A219" s="10"/>
      <x:c r="B219" s="10"/>
      <x:c r="C219" s="10"/>
      <x:c r="D219" s="12"/>
      <x:c r="E219" s="10"/>
      <x:c r="F219" s="13"/>
      <x:c r="G219" s="13"/>
      <x:c r="H219" s="14" t="str">
        <x:f>IF(A219="","",IF(AND(E219="Completed",ISNUMBER(F219),ISNUMBER(G219)),F219*G219,""))</x:f>
      </x:c>
      <x:c r="I219" s="14" t="str">
        <x:f>IF(A219="","",IF(COUNTIFS('Your applicants'!$A$8:$A$207,B219,'Your applicants'!$V$8:$V$207,1)=1,1,0))</x:f>
      </x:c>
      <x:c r="J219" s="14" t="str">
        <x:f>IF(A219="","",IF(OR(COUNTIF($A$8:$A$307,A219)&gt;1,COUNTIFS('Your applicants'!$A$8:$A$207,B219,'Your applicants'!$C$8:$C$207,C219)&lt;&gt;1,NOT(ISNUMBER(D219)),E219="",AND(E219="Completed",OR(NOT(ISNUMBER(F219)),NOT(ISNUMBER(G219)),F219&lt;0,G219&lt;1))),1,0))</x:f>
      </x:c>
    </x:row>
    <x:row r="220" ht="24" customHeight="1">
      <x:c r="A220" s="10"/>
      <x:c r="B220" s="10"/>
      <x:c r="C220" s="10"/>
      <x:c r="D220" s="12"/>
      <x:c r="E220" s="10"/>
      <x:c r="F220" s="13"/>
      <x:c r="G220" s="13"/>
      <x:c r="H220" s="14" t="str">
        <x:f>IF(A220="","",IF(AND(E220="Completed",ISNUMBER(F220),ISNUMBER(G220)),F220*G220,""))</x:f>
      </x:c>
      <x:c r="I220" s="14" t="str">
        <x:f>IF(A220="","",IF(COUNTIFS('Your applicants'!$A$8:$A$207,B220,'Your applicants'!$V$8:$V$207,1)=1,1,0))</x:f>
      </x:c>
      <x:c r="J220" s="14" t="str">
        <x:f>IF(A220="","",IF(OR(COUNTIF($A$8:$A$307,A220)&gt;1,COUNTIFS('Your applicants'!$A$8:$A$207,B220,'Your applicants'!$C$8:$C$207,C220)&lt;&gt;1,NOT(ISNUMBER(D220)),E220="",AND(E220="Completed",OR(NOT(ISNUMBER(F220)),NOT(ISNUMBER(G220)),F220&lt;0,G220&lt;1))),1,0))</x:f>
      </x:c>
    </x:row>
    <x:row r="221" ht="24" customHeight="1">
      <x:c r="A221" s="10"/>
      <x:c r="B221" s="10"/>
      <x:c r="C221" s="10"/>
      <x:c r="D221" s="12"/>
      <x:c r="E221" s="10"/>
      <x:c r="F221" s="13"/>
      <x:c r="G221" s="13"/>
      <x:c r="H221" s="14" t="str">
        <x:f>IF(A221="","",IF(AND(E221="Completed",ISNUMBER(F221),ISNUMBER(G221)),F221*G221,""))</x:f>
      </x:c>
      <x:c r="I221" s="14" t="str">
        <x:f>IF(A221="","",IF(COUNTIFS('Your applicants'!$A$8:$A$207,B221,'Your applicants'!$V$8:$V$207,1)=1,1,0))</x:f>
      </x:c>
      <x:c r="J221" s="14" t="str">
        <x:f>IF(A221="","",IF(OR(COUNTIF($A$8:$A$307,A221)&gt;1,COUNTIFS('Your applicants'!$A$8:$A$207,B221,'Your applicants'!$C$8:$C$207,C221)&lt;&gt;1,NOT(ISNUMBER(D221)),E221="",AND(E221="Completed",OR(NOT(ISNUMBER(F221)),NOT(ISNUMBER(G221)),F221&lt;0,G221&lt;1))),1,0))</x:f>
      </x:c>
    </x:row>
    <x:row r="222" ht="24" customHeight="1">
      <x:c r="A222" s="10"/>
      <x:c r="B222" s="10"/>
      <x:c r="C222" s="10"/>
      <x:c r="D222" s="12"/>
      <x:c r="E222" s="10"/>
      <x:c r="F222" s="13"/>
      <x:c r="G222" s="13"/>
      <x:c r="H222" s="14" t="str">
        <x:f>IF(A222="","",IF(AND(E222="Completed",ISNUMBER(F222),ISNUMBER(G222)),F222*G222,""))</x:f>
      </x:c>
      <x:c r="I222" s="14" t="str">
        <x:f>IF(A222="","",IF(COUNTIFS('Your applicants'!$A$8:$A$207,B222,'Your applicants'!$V$8:$V$207,1)=1,1,0))</x:f>
      </x:c>
      <x:c r="J222" s="14" t="str">
        <x:f>IF(A222="","",IF(OR(COUNTIF($A$8:$A$307,A222)&gt;1,COUNTIFS('Your applicants'!$A$8:$A$207,B222,'Your applicants'!$C$8:$C$207,C222)&lt;&gt;1,NOT(ISNUMBER(D222)),E222="",AND(E222="Completed",OR(NOT(ISNUMBER(F222)),NOT(ISNUMBER(G222)),F222&lt;0,G222&lt;1))),1,0))</x:f>
      </x:c>
    </x:row>
    <x:row r="223" ht="24" customHeight="1">
      <x:c r="A223" s="10"/>
      <x:c r="B223" s="10"/>
      <x:c r="C223" s="10"/>
      <x:c r="D223" s="12"/>
      <x:c r="E223" s="10"/>
      <x:c r="F223" s="13"/>
      <x:c r="G223" s="13"/>
      <x:c r="H223" s="14" t="str">
        <x:f>IF(A223="","",IF(AND(E223="Completed",ISNUMBER(F223),ISNUMBER(G223)),F223*G223,""))</x:f>
      </x:c>
      <x:c r="I223" s="14" t="str">
        <x:f>IF(A223="","",IF(COUNTIFS('Your applicants'!$A$8:$A$207,B223,'Your applicants'!$V$8:$V$207,1)=1,1,0))</x:f>
      </x:c>
      <x:c r="J223" s="14" t="str">
        <x:f>IF(A223="","",IF(OR(COUNTIF($A$8:$A$307,A223)&gt;1,COUNTIFS('Your applicants'!$A$8:$A$207,B223,'Your applicants'!$C$8:$C$207,C223)&lt;&gt;1,NOT(ISNUMBER(D223)),E223="",AND(E223="Completed",OR(NOT(ISNUMBER(F223)),NOT(ISNUMBER(G223)),F223&lt;0,G223&lt;1))),1,0))</x:f>
      </x:c>
    </x:row>
    <x:row r="224" ht="24" customHeight="1">
      <x:c r="A224" s="10"/>
      <x:c r="B224" s="10"/>
      <x:c r="C224" s="10"/>
      <x:c r="D224" s="12"/>
      <x:c r="E224" s="10"/>
      <x:c r="F224" s="13"/>
      <x:c r="G224" s="13"/>
      <x:c r="H224" s="14" t="str">
        <x:f>IF(A224="","",IF(AND(E224="Completed",ISNUMBER(F224),ISNUMBER(G224)),F224*G224,""))</x:f>
      </x:c>
      <x:c r="I224" s="14" t="str">
        <x:f>IF(A224="","",IF(COUNTIFS('Your applicants'!$A$8:$A$207,B224,'Your applicants'!$V$8:$V$207,1)=1,1,0))</x:f>
      </x:c>
      <x:c r="J224" s="14" t="str">
        <x:f>IF(A224="","",IF(OR(COUNTIF($A$8:$A$307,A224)&gt;1,COUNTIFS('Your applicants'!$A$8:$A$207,B224,'Your applicants'!$C$8:$C$207,C224)&lt;&gt;1,NOT(ISNUMBER(D224)),E224="",AND(E224="Completed",OR(NOT(ISNUMBER(F224)),NOT(ISNUMBER(G224)),F224&lt;0,G224&lt;1))),1,0))</x:f>
      </x:c>
    </x:row>
    <x:row r="225" ht="24" customHeight="1">
      <x:c r="A225" s="10"/>
      <x:c r="B225" s="10"/>
      <x:c r="C225" s="10"/>
      <x:c r="D225" s="12"/>
      <x:c r="E225" s="10"/>
      <x:c r="F225" s="13"/>
      <x:c r="G225" s="13"/>
      <x:c r="H225" s="14" t="str">
        <x:f>IF(A225="","",IF(AND(E225="Completed",ISNUMBER(F225),ISNUMBER(G225)),F225*G225,""))</x:f>
      </x:c>
      <x:c r="I225" s="14" t="str">
        <x:f>IF(A225="","",IF(COUNTIFS('Your applicants'!$A$8:$A$207,B225,'Your applicants'!$V$8:$V$207,1)=1,1,0))</x:f>
      </x:c>
      <x:c r="J225" s="14" t="str">
        <x:f>IF(A225="","",IF(OR(COUNTIF($A$8:$A$307,A225)&gt;1,COUNTIFS('Your applicants'!$A$8:$A$207,B225,'Your applicants'!$C$8:$C$207,C225)&lt;&gt;1,NOT(ISNUMBER(D225)),E225="",AND(E225="Completed",OR(NOT(ISNUMBER(F225)),NOT(ISNUMBER(G225)),F225&lt;0,G225&lt;1))),1,0))</x:f>
      </x:c>
    </x:row>
    <x:row r="226" ht="24" customHeight="1">
      <x:c r="A226" s="10"/>
      <x:c r="B226" s="10"/>
      <x:c r="C226" s="10"/>
      <x:c r="D226" s="12"/>
      <x:c r="E226" s="10"/>
      <x:c r="F226" s="13"/>
      <x:c r="G226" s="13"/>
      <x:c r="H226" s="14" t="str">
        <x:f>IF(A226="","",IF(AND(E226="Completed",ISNUMBER(F226),ISNUMBER(G226)),F226*G226,""))</x:f>
      </x:c>
      <x:c r="I226" s="14" t="str">
        <x:f>IF(A226="","",IF(COUNTIFS('Your applicants'!$A$8:$A$207,B226,'Your applicants'!$V$8:$V$207,1)=1,1,0))</x:f>
      </x:c>
      <x:c r="J226" s="14" t="str">
        <x:f>IF(A226="","",IF(OR(COUNTIF($A$8:$A$307,A226)&gt;1,COUNTIFS('Your applicants'!$A$8:$A$207,B226,'Your applicants'!$C$8:$C$207,C226)&lt;&gt;1,NOT(ISNUMBER(D226)),E226="",AND(E226="Completed",OR(NOT(ISNUMBER(F226)),NOT(ISNUMBER(G226)),F226&lt;0,G226&lt;1))),1,0))</x:f>
      </x:c>
    </x:row>
    <x:row r="227" ht="24" customHeight="1">
      <x:c r="A227" s="10"/>
      <x:c r="B227" s="10"/>
      <x:c r="C227" s="10"/>
      <x:c r="D227" s="12"/>
      <x:c r="E227" s="10"/>
      <x:c r="F227" s="13"/>
      <x:c r="G227" s="13"/>
      <x:c r="H227" s="14" t="str">
        <x:f>IF(A227="","",IF(AND(E227="Completed",ISNUMBER(F227),ISNUMBER(G227)),F227*G227,""))</x:f>
      </x:c>
      <x:c r="I227" s="14" t="str">
        <x:f>IF(A227="","",IF(COUNTIFS('Your applicants'!$A$8:$A$207,B227,'Your applicants'!$V$8:$V$207,1)=1,1,0))</x:f>
      </x:c>
      <x:c r="J227" s="14" t="str">
        <x:f>IF(A227="","",IF(OR(COUNTIF($A$8:$A$307,A227)&gt;1,COUNTIFS('Your applicants'!$A$8:$A$207,B227,'Your applicants'!$C$8:$C$207,C227)&lt;&gt;1,NOT(ISNUMBER(D227)),E227="",AND(E227="Completed",OR(NOT(ISNUMBER(F227)),NOT(ISNUMBER(G227)),F227&lt;0,G227&lt;1))),1,0))</x:f>
      </x:c>
    </x:row>
    <x:row r="228" ht="24" customHeight="1">
      <x:c r="A228" s="10"/>
      <x:c r="B228" s="10"/>
      <x:c r="C228" s="10"/>
      <x:c r="D228" s="12"/>
      <x:c r="E228" s="10"/>
      <x:c r="F228" s="13"/>
      <x:c r="G228" s="13"/>
      <x:c r="H228" s="14" t="str">
        <x:f>IF(A228="","",IF(AND(E228="Completed",ISNUMBER(F228),ISNUMBER(G228)),F228*G228,""))</x:f>
      </x:c>
      <x:c r="I228" s="14" t="str">
        <x:f>IF(A228="","",IF(COUNTIFS('Your applicants'!$A$8:$A$207,B228,'Your applicants'!$V$8:$V$207,1)=1,1,0))</x:f>
      </x:c>
      <x:c r="J228" s="14" t="str">
        <x:f>IF(A228="","",IF(OR(COUNTIF($A$8:$A$307,A228)&gt;1,COUNTIFS('Your applicants'!$A$8:$A$207,B228,'Your applicants'!$C$8:$C$207,C228)&lt;&gt;1,NOT(ISNUMBER(D228)),E228="",AND(E228="Completed",OR(NOT(ISNUMBER(F228)),NOT(ISNUMBER(G228)),F228&lt;0,G228&lt;1))),1,0))</x:f>
      </x:c>
    </x:row>
    <x:row r="229" ht="24" customHeight="1">
      <x:c r="A229" s="10"/>
      <x:c r="B229" s="10"/>
      <x:c r="C229" s="10"/>
      <x:c r="D229" s="12"/>
      <x:c r="E229" s="10"/>
      <x:c r="F229" s="13"/>
      <x:c r="G229" s="13"/>
      <x:c r="H229" s="14" t="str">
        <x:f>IF(A229="","",IF(AND(E229="Completed",ISNUMBER(F229),ISNUMBER(G229)),F229*G229,""))</x:f>
      </x:c>
      <x:c r="I229" s="14" t="str">
        <x:f>IF(A229="","",IF(COUNTIFS('Your applicants'!$A$8:$A$207,B229,'Your applicants'!$V$8:$V$207,1)=1,1,0))</x:f>
      </x:c>
      <x:c r="J229" s="14" t="str">
        <x:f>IF(A229="","",IF(OR(COUNTIF($A$8:$A$307,A229)&gt;1,COUNTIFS('Your applicants'!$A$8:$A$207,B229,'Your applicants'!$C$8:$C$207,C229)&lt;&gt;1,NOT(ISNUMBER(D229)),E229="",AND(E229="Completed",OR(NOT(ISNUMBER(F229)),NOT(ISNUMBER(G229)),F229&lt;0,G229&lt;1))),1,0))</x:f>
      </x:c>
    </x:row>
    <x:row r="230" ht="24" customHeight="1">
      <x:c r="A230" s="10"/>
      <x:c r="B230" s="10"/>
      <x:c r="C230" s="10"/>
      <x:c r="D230" s="12"/>
      <x:c r="E230" s="10"/>
      <x:c r="F230" s="13"/>
      <x:c r="G230" s="13"/>
      <x:c r="H230" s="14" t="str">
        <x:f>IF(A230="","",IF(AND(E230="Completed",ISNUMBER(F230),ISNUMBER(G230)),F230*G230,""))</x:f>
      </x:c>
      <x:c r="I230" s="14" t="str">
        <x:f>IF(A230="","",IF(COUNTIFS('Your applicants'!$A$8:$A$207,B230,'Your applicants'!$V$8:$V$207,1)=1,1,0))</x:f>
      </x:c>
      <x:c r="J230" s="14" t="str">
        <x:f>IF(A230="","",IF(OR(COUNTIF($A$8:$A$307,A230)&gt;1,COUNTIFS('Your applicants'!$A$8:$A$207,B230,'Your applicants'!$C$8:$C$207,C230)&lt;&gt;1,NOT(ISNUMBER(D230)),E230="",AND(E230="Completed",OR(NOT(ISNUMBER(F230)),NOT(ISNUMBER(G230)),F230&lt;0,G230&lt;1))),1,0))</x:f>
      </x:c>
    </x:row>
    <x:row r="231" ht="24" customHeight="1">
      <x:c r="A231" s="10"/>
      <x:c r="B231" s="10"/>
      <x:c r="C231" s="10"/>
      <x:c r="D231" s="12"/>
      <x:c r="E231" s="10"/>
      <x:c r="F231" s="13"/>
      <x:c r="G231" s="13"/>
      <x:c r="H231" s="14" t="str">
        <x:f>IF(A231="","",IF(AND(E231="Completed",ISNUMBER(F231),ISNUMBER(G231)),F231*G231,""))</x:f>
      </x:c>
      <x:c r="I231" s="14" t="str">
        <x:f>IF(A231="","",IF(COUNTIFS('Your applicants'!$A$8:$A$207,B231,'Your applicants'!$V$8:$V$207,1)=1,1,0))</x:f>
      </x:c>
      <x:c r="J231" s="14" t="str">
        <x:f>IF(A231="","",IF(OR(COUNTIF($A$8:$A$307,A231)&gt;1,COUNTIFS('Your applicants'!$A$8:$A$207,B231,'Your applicants'!$C$8:$C$207,C231)&lt;&gt;1,NOT(ISNUMBER(D231)),E231="",AND(E231="Completed",OR(NOT(ISNUMBER(F231)),NOT(ISNUMBER(G231)),F231&lt;0,G231&lt;1))),1,0))</x:f>
      </x:c>
    </x:row>
    <x:row r="232" ht="24" customHeight="1">
      <x:c r="A232" s="10"/>
      <x:c r="B232" s="10"/>
      <x:c r="C232" s="10"/>
      <x:c r="D232" s="12"/>
      <x:c r="E232" s="10"/>
      <x:c r="F232" s="13"/>
      <x:c r="G232" s="13"/>
      <x:c r="H232" s="14" t="str">
        <x:f>IF(A232="","",IF(AND(E232="Completed",ISNUMBER(F232),ISNUMBER(G232)),F232*G232,""))</x:f>
      </x:c>
      <x:c r="I232" s="14" t="str">
        <x:f>IF(A232="","",IF(COUNTIFS('Your applicants'!$A$8:$A$207,B232,'Your applicants'!$V$8:$V$207,1)=1,1,0))</x:f>
      </x:c>
      <x:c r="J232" s="14" t="str">
        <x:f>IF(A232="","",IF(OR(COUNTIF($A$8:$A$307,A232)&gt;1,COUNTIFS('Your applicants'!$A$8:$A$207,B232,'Your applicants'!$C$8:$C$207,C232)&lt;&gt;1,NOT(ISNUMBER(D232)),E232="",AND(E232="Completed",OR(NOT(ISNUMBER(F232)),NOT(ISNUMBER(G232)),F232&lt;0,G232&lt;1))),1,0))</x:f>
      </x:c>
    </x:row>
    <x:row r="233" ht="24" customHeight="1">
      <x:c r="A233" s="10"/>
      <x:c r="B233" s="10"/>
      <x:c r="C233" s="10"/>
      <x:c r="D233" s="12"/>
      <x:c r="E233" s="10"/>
      <x:c r="F233" s="13"/>
      <x:c r="G233" s="13"/>
      <x:c r="H233" s="14" t="str">
        <x:f>IF(A233="","",IF(AND(E233="Completed",ISNUMBER(F233),ISNUMBER(G233)),F233*G233,""))</x:f>
      </x:c>
      <x:c r="I233" s="14" t="str">
        <x:f>IF(A233="","",IF(COUNTIFS('Your applicants'!$A$8:$A$207,B233,'Your applicants'!$V$8:$V$207,1)=1,1,0))</x:f>
      </x:c>
      <x:c r="J233" s="14" t="str">
        <x:f>IF(A233="","",IF(OR(COUNTIF($A$8:$A$307,A233)&gt;1,COUNTIFS('Your applicants'!$A$8:$A$207,B233,'Your applicants'!$C$8:$C$207,C233)&lt;&gt;1,NOT(ISNUMBER(D233)),E233="",AND(E233="Completed",OR(NOT(ISNUMBER(F233)),NOT(ISNUMBER(G233)),F233&lt;0,G233&lt;1))),1,0))</x:f>
      </x:c>
    </x:row>
    <x:row r="234" ht="24" customHeight="1">
      <x:c r="A234" s="10"/>
      <x:c r="B234" s="10"/>
      <x:c r="C234" s="10"/>
      <x:c r="D234" s="12"/>
      <x:c r="E234" s="10"/>
      <x:c r="F234" s="13"/>
      <x:c r="G234" s="13"/>
      <x:c r="H234" s="14" t="str">
        <x:f>IF(A234="","",IF(AND(E234="Completed",ISNUMBER(F234),ISNUMBER(G234)),F234*G234,""))</x:f>
      </x:c>
      <x:c r="I234" s="14" t="str">
        <x:f>IF(A234="","",IF(COUNTIFS('Your applicants'!$A$8:$A$207,B234,'Your applicants'!$V$8:$V$207,1)=1,1,0))</x:f>
      </x:c>
      <x:c r="J234" s="14" t="str">
        <x:f>IF(A234="","",IF(OR(COUNTIF($A$8:$A$307,A234)&gt;1,COUNTIFS('Your applicants'!$A$8:$A$207,B234,'Your applicants'!$C$8:$C$207,C234)&lt;&gt;1,NOT(ISNUMBER(D234)),E234="",AND(E234="Completed",OR(NOT(ISNUMBER(F234)),NOT(ISNUMBER(G234)),F234&lt;0,G234&lt;1))),1,0))</x:f>
      </x:c>
    </x:row>
    <x:row r="235" ht="24" customHeight="1">
      <x:c r="A235" s="10"/>
      <x:c r="B235" s="10"/>
      <x:c r="C235" s="10"/>
      <x:c r="D235" s="12"/>
      <x:c r="E235" s="10"/>
      <x:c r="F235" s="13"/>
      <x:c r="G235" s="13"/>
      <x:c r="H235" s="14" t="str">
        <x:f>IF(A235="","",IF(AND(E235="Completed",ISNUMBER(F235),ISNUMBER(G235)),F235*G235,""))</x:f>
      </x:c>
      <x:c r="I235" s="14" t="str">
        <x:f>IF(A235="","",IF(COUNTIFS('Your applicants'!$A$8:$A$207,B235,'Your applicants'!$V$8:$V$207,1)=1,1,0))</x:f>
      </x:c>
      <x:c r="J235" s="14" t="str">
        <x:f>IF(A235="","",IF(OR(COUNTIF($A$8:$A$307,A235)&gt;1,COUNTIFS('Your applicants'!$A$8:$A$207,B235,'Your applicants'!$C$8:$C$207,C235)&lt;&gt;1,NOT(ISNUMBER(D235)),E235="",AND(E235="Completed",OR(NOT(ISNUMBER(F235)),NOT(ISNUMBER(G235)),F235&lt;0,G235&lt;1))),1,0))</x:f>
      </x:c>
    </x:row>
    <x:row r="236" ht="24" customHeight="1">
      <x:c r="A236" s="10"/>
      <x:c r="B236" s="10"/>
      <x:c r="C236" s="10"/>
      <x:c r="D236" s="12"/>
      <x:c r="E236" s="10"/>
      <x:c r="F236" s="13"/>
      <x:c r="G236" s="13"/>
      <x:c r="H236" s="14" t="str">
        <x:f>IF(A236="","",IF(AND(E236="Completed",ISNUMBER(F236),ISNUMBER(G236)),F236*G236,""))</x:f>
      </x:c>
      <x:c r="I236" s="14" t="str">
        <x:f>IF(A236="","",IF(COUNTIFS('Your applicants'!$A$8:$A$207,B236,'Your applicants'!$V$8:$V$207,1)=1,1,0))</x:f>
      </x:c>
      <x:c r="J236" s="14" t="str">
        <x:f>IF(A236="","",IF(OR(COUNTIF($A$8:$A$307,A236)&gt;1,COUNTIFS('Your applicants'!$A$8:$A$207,B236,'Your applicants'!$C$8:$C$207,C236)&lt;&gt;1,NOT(ISNUMBER(D236)),E236="",AND(E236="Completed",OR(NOT(ISNUMBER(F236)),NOT(ISNUMBER(G236)),F236&lt;0,G236&lt;1))),1,0))</x:f>
      </x:c>
    </x:row>
    <x:row r="237" ht="24" customHeight="1">
      <x:c r="A237" s="10"/>
      <x:c r="B237" s="10"/>
      <x:c r="C237" s="10"/>
      <x:c r="D237" s="12"/>
      <x:c r="E237" s="10"/>
      <x:c r="F237" s="13"/>
      <x:c r="G237" s="13"/>
      <x:c r="H237" s="14" t="str">
        <x:f>IF(A237="","",IF(AND(E237="Completed",ISNUMBER(F237),ISNUMBER(G237)),F237*G237,""))</x:f>
      </x:c>
      <x:c r="I237" s="14" t="str">
        <x:f>IF(A237="","",IF(COUNTIFS('Your applicants'!$A$8:$A$207,B237,'Your applicants'!$V$8:$V$207,1)=1,1,0))</x:f>
      </x:c>
      <x:c r="J237" s="14" t="str">
        <x:f>IF(A237="","",IF(OR(COUNTIF($A$8:$A$307,A237)&gt;1,COUNTIFS('Your applicants'!$A$8:$A$207,B237,'Your applicants'!$C$8:$C$207,C237)&lt;&gt;1,NOT(ISNUMBER(D237)),E237="",AND(E237="Completed",OR(NOT(ISNUMBER(F237)),NOT(ISNUMBER(G237)),F237&lt;0,G237&lt;1))),1,0))</x:f>
      </x:c>
    </x:row>
    <x:row r="238" ht="24" customHeight="1">
      <x:c r="A238" s="10"/>
      <x:c r="B238" s="10"/>
      <x:c r="C238" s="10"/>
      <x:c r="D238" s="12"/>
      <x:c r="E238" s="10"/>
      <x:c r="F238" s="13"/>
      <x:c r="G238" s="13"/>
      <x:c r="H238" s="14" t="str">
        <x:f>IF(A238="","",IF(AND(E238="Completed",ISNUMBER(F238),ISNUMBER(G238)),F238*G238,""))</x:f>
      </x:c>
      <x:c r="I238" s="14" t="str">
        <x:f>IF(A238="","",IF(COUNTIFS('Your applicants'!$A$8:$A$207,B238,'Your applicants'!$V$8:$V$207,1)=1,1,0))</x:f>
      </x:c>
      <x:c r="J238" s="14" t="str">
        <x:f>IF(A238="","",IF(OR(COUNTIF($A$8:$A$307,A238)&gt;1,COUNTIFS('Your applicants'!$A$8:$A$207,B238,'Your applicants'!$C$8:$C$207,C238)&lt;&gt;1,NOT(ISNUMBER(D238)),E238="",AND(E238="Completed",OR(NOT(ISNUMBER(F238)),NOT(ISNUMBER(G238)),F238&lt;0,G238&lt;1))),1,0))</x:f>
      </x:c>
    </x:row>
    <x:row r="239" ht="24" customHeight="1">
      <x:c r="A239" s="10"/>
      <x:c r="B239" s="10"/>
      <x:c r="C239" s="10"/>
      <x:c r="D239" s="12"/>
      <x:c r="E239" s="10"/>
      <x:c r="F239" s="13"/>
      <x:c r="G239" s="13"/>
      <x:c r="H239" s="14" t="str">
        <x:f>IF(A239="","",IF(AND(E239="Completed",ISNUMBER(F239),ISNUMBER(G239)),F239*G239,""))</x:f>
      </x:c>
      <x:c r="I239" s="14" t="str">
        <x:f>IF(A239="","",IF(COUNTIFS('Your applicants'!$A$8:$A$207,B239,'Your applicants'!$V$8:$V$207,1)=1,1,0))</x:f>
      </x:c>
      <x:c r="J239" s="14" t="str">
        <x:f>IF(A239="","",IF(OR(COUNTIF($A$8:$A$307,A239)&gt;1,COUNTIFS('Your applicants'!$A$8:$A$207,B239,'Your applicants'!$C$8:$C$207,C239)&lt;&gt;1,NOT(ISNUMBER(D239)),E239="",AND(E239="Completed",OR(NOT(ISNUMBER(F239)),NOT(ISNUMBER(G239)),F239&lt;0,G239&lt;1))),1,0))</x:f>
      </x:c>
    </x:row>
    <x:row r="240" ht="24" customHeight="1">
      <x:c r="A240" s="10"/>
      <x:c r="B240" s="10"/>
      <x:c r="C240" s="10"/>
      <x:c r="D240" s="12"/>
      <x:c r="E240" s="10"/>
      <x:c r="F240" s="13"/>
      <x:c r="G240" s="13"/>
      <x:c r="H240" s="14" t="str">
        <x:f>IF(A240="","",IF(AND(E240="Completed",ISNUMBER(F240),ISNUMBER(G240)),F240*G240,""))</x:f>
      </x:c>
      <x:c r="I240" s="14" t="str">
        <x:f>IF(A240="","",IF(COUNTIFS('Your applicants'!$A$8:$A$207,B240,'Your applicants'!$V$8:$V$207,1)=1,1,0))</x:f>
      </x:c>
      <x:c r="J240" s="14" t="str">
        <x:f>IF(A240="","",IF(OR(COUNTIF($A$8:$A$307,A240)&gt;1,COUNTIFS('Your applicants'!$A$8:$A$207,B240,'Your applicants'!$C$8:$C$207,C240)&lt;&gt;1,NOT(ISNUMBER(D240)),E240="",AND(E240="Completed",OR(NOT(ISNUMBER(F240)),NOT(ISNUMBER(G240)),F240&lt;0,G240&lt;1))),1,0))</x:f>
      </x:c>
    </x:row>
    <x:row r="241" ht="24" customHeight="1">
      <x:c r="A241" s="10"/>
      <x:c r="B241" s="10"/>
      <x:c r="C241" s="10"/>
      <x:c r="D241" s="12"/>
      <x:c r="E241" s="10"/>
      <x:c r="F241" s="13"/>
      <x:c r="G241" s="13"/>
      <x:c r="H241" s="14" t="str">
        <x:f>IF(A241="","",IF(AND(E241="Completed",ISNUMBER(F241),ISNUMBER(G241)),F241*G241,""))</x:f>
      </x:c>
      <x:c r="I241" s="14" t="str">
        <x:f>IF(A241="","",IF(COUNTIFS('Your applicants'!$A$8:$A$207,B241,'Your applicants'!$V$8:$V$207,1)=1,1,0))</x:f>
      </x:c>
      <x:c r="J241" s="14" t="str">
        <x:f>IF(A241="","",IF(OR(COUNTIF($A$8:$A$307,A241)&gt;1,COUNTIFS('Your applicants'!$A$8:$A$207,B241,'Your applicants'!$C$8:$C$207,C241)&lt;&gt;1,NOT(ISNUMBER(D241)),E241="",AND(E241="Completed",OR(NOT(ISNUMBER(F241)),NOT(ISNUMBER(G241)),F241&lt;0,G241&lt;1))),1,0))</x:f>
      </x:c>
    </x:row>
    <x:row r="242" ht="24" customHeight="1">
      <x:c r="A242" s="10"/>
      <x:c r="B242" s="10"/>
      <x:c r="C242" s="10"/>
      <x:c r="D242" s="12"/>
      <x:c r="E242" s="10"/>
      <x:c r="F242" s="13"/>
      <x:c r="G242" s="13"/>
      <x:c r="H242" s="14" t="str">
        <x:f>IF(A242="","",IF(AND(E242="Completed",ISNUMBER(F242),ISNUMBER(G242)),F242*G242,""))</x:f>
      </x:c>
      <x:c r="I242" s="14" t="str">
        <x:f>IF(A242="","",IF(COUNTIFS('Your applicants'!$A$8:$A$207,B242,'Your applicants'!$V$8:$V$207,1)=1,1,0))</x:f>
      </x:c>
      <x:c r="J242" s="14" t="str">
        <x:f>IF(A242="","",IF(OR(COUNTIF($A$8:$A$307,A242)&gt;1,COUNTIFS('Your applicants'!$A$8:$A$207,B242,'Your applicants'!$C$8:$C$207,C242)&lt;&gt;1,NOT(ISNUMBER(D242)),E242="",AND(E242="Completed",OR(NOT(ISNUMBER(F242)),NOT(ISNUMBER(G242)),F242&lt;0,G242&lt;1))),1,0))</x:f>
      </x:c>
    </x:row>
    <x:row r="243" ht="24" customHeight="1">
      <x:c r="A243" s="10"/>
      <x:c r="B243" s="10"/>
      <x:c r="C243" s="10"/>
      <x:c r="D243" s="12"/>
      <x:c r="E243" s="10"/>
      <x:c r="F243" s="13"/>
      <x:c r="G243" s="13"/>
      <x:c r="H243" s="14" t="str">
        <x:f>IF(A243="","",IF(AND(E243="Completed",ISNUMBER(F243),ISNUMBER(G243)),F243*G243,""))</x:f>
      </x:c>
      <x:c r="I243" s="14" t="str">
        <x:f>IF(A243="","",IF(COUNTIFS('Your applicants'!$A$8:$A$207,B243,'Your applicants'!$V$8:$V$207,1)=1,1,0))</x:f>
      </x:c>
      <x:c r="J243" s="14" t="str">
        <x:f>IF(A243="","",IF(OR(COUNTIF($A$8:$A$307,A243)&gt;1,COUNTIFS('Your applicants'!$A$8:$A$207,B243,'Your applicants'!$C$8:$C$207,C243)&lt;&gt;1,NOT(ISNUMBER(D243)),E243="",AND(E243="Completed",OR(NOT(ISNUMBER(F243)),NOT(ISNUMBER(G243)),F243&lt;0,G243&lt;1))),1,0))</x:f>
      </x:c>
    </x:row>
    <x:row r="244" ht="24" customHeight="1">
      <x:c r="A244" s="10"/>
      <x:c r="B244" s="10"/>
      <x:c r="C244" s="10"/>
      <x:c r="D244" s="12"/>
      <x:c r="E244" s="10"/>
      <x:c r="F244" s="13"/>
      <x:c r="G244" s="13"/>
      <x:c r="H244" s="14" t="str">
        <x:f>IF(A244="","",IF(AND(E244="Completed",ISNUMBER(F244),ISNUMBER(G244)),F244*G244,""))</x:f>
      </x:c>
      <x:c r="I244" s="14" t="str">
        <x:f>IF(A244="","",IF(COUNTIFS('Your applicants'!$A$8:$A$207,B244,'Your applicants'!$V$8:$V$207,1)=1,1,0))</x:f>
      </x:c>
      <x:c r="J244" s="14" t="str">
        <x:f>IF(A244="","",IF(OR(COUNTIF($A$8:$A$307,A244)&gt;1,COUNTIFS('Your applicants'!$A$8:$A$207,B244,'Your applicants'!$C$8:$C$207,C244)&lt;&gt;1,NOT(ISNUMBER(D244)),E244="",AND(E244="Completed",OR(NOT(ISNUMBER(F244)),NOT(ISNUMBER(G244)),F244&lt;0,G244&lt;1))),1,0))</x:f>
      </x:c>
    </x:row>
    <x:row r="245" ht="24" customHeight="1">
      <x:c r="A245" s="10"/>
      <x:c r="B245" s="10"/>
      <x:c r="C245" s="10"/>
      <x:c r="D245" s="12"/>
      <x:c r="E245" s="10"/>
      <x:c r="F245" s="13"/>
      <x:c r="G245" s="13"/>
      <x:c r="H245" s="14" t="str">
        <x:f>IF(A245="","",IF(AND(E245="Completed",ISNUMBER(F245),ISNUMBER(G245)),F245*G245,""))</x:f>
      </x:c>
      <x:c r="I245" s="14" t="str">
        <x:f>IF(A245="","",IF(COUNTIFS('Your applicants'!$A$8:$A$207,B245,'Your applicants'!$V$8:$V$207,1)=1,1,0))</x:f>
      </x:c>
      <x:c r="J245" s="14" t="str">
        <x:f>IF(A245="","",IF(OR(COUNTIF($A$8:$A$307,A245)&gt;1,COUNTIFS('Your applicants'!$A$8:$A$207,B245,'Your applicants'!$C$8:$C$207,C245)&lt;&gt;1,NOT(ISNUMBER(D245)),E245="",AND(E245="Completed",OR(NOT(ISNUMBER(F245)),NOT(ISNUMBER(G245)),F245&lt;0,G245&lt;1))),1,0))</x:f>
      </x:c>
    </x:row>
    <x:row r="246" ht="24" customHeight="1">
      <x:c r="A246" s="10"/>
      <x:c r="B246" s="10"/>
      <x:c r="C246" s="10"/>
      <x:c r="D246" s="12"/>
      <x:c r="E246" s="10"/>
      <x:c r="F246" s="13"/>
      <x:c r="G246" s="13"/>
      <x:c r="H246" s="14" t="str">
        <x:f>IF(A246="","",IF(AND(E246="Completed",ISNUMBER(F246),ISNUMBER(G246)),F246*G246,""))</x:f>
      </x:c>
      <x:c r="I246" s="14" t="str">
        <x:f>IF(A246="","",IF(COUNTIFS('Your applicants'!$A$8:$A$207,B246,'Your applicants'!$V$8:$V$207,1)=1,1,0))</x:f>
      </x:c>
      <x:c r="J246" s="14" t="str">
        <x:f>IF(A246="","",IF(OR(COUNTIF($A$8:$A$307,A246)&gt;1,COUNTIFS('Your applicants'!$A$8:$A$207,B246,'Your applicants'!$C$8:$C$207,C246)&lt;&gt;1,NOT(ISNUMBER(D246)),E246="",AND(E246="Completed",OR(NOT(ISNUMBER(F246)),NOT(ISNUMBER(G246)),F246&lt;0,G246&lt;1))),1,0))</x:f>
      </x:c>
    </x:row>
    <x:row r="247" ht="24" customHeight="1">
      <x:c r="A247" s="10"/>
      <x:c r="B247" s="10"/>
      <x:c r="C247" s="10"/>
      <x:c r="D247" s="12"/>
      <x:c r="E247" s="10"/>
      <x:c r="F247" s="13"/>
      <x:c r="G247" s="13"/>
      <x:c r="H247" s="14" t="str">
        <x:f>IF(A247="","",IF(AND(E247="Completed",ISNUMBER(F247),ISNUMBER(G247)),F247*G247,""))</x:f>
      </x:c>
      <x:c r="I247" s="14" t="str">
        <x:f>IF(A247="","",IF(COUNTIFS('Your applicants'!$A$8:$A$207,B247,'Your applicants'!$V$8:$V$207,1)=1,1,0))</x:f>
      </x:c>
      <x:c r="J247" s="14" t="str">
        <x:f>IF(A247="","",IF(OR(COUNTIF($A$8:$A$307,A247)&gt;1,COUNTIFS('Your applicants'!$A$8:$A$207,B247,'Your applicants'!$C$8:$C$207,C247)&lt;&gt;1,NOT(ISNUMBER(D247)),E247="",AND(E247="Completed",OR(NOT(ISNUMBER(F247)),NOT(ISNUMBER(G247)),F247&lt;0,G247&lt;1))),1,0))</x:f>
      </x:c>
    </x:row>
    <x:row r="248" ht="24" customHeight="1">
      <x:c r="A248" s="10"/>
      <x:c r="B248" s="10"/>
      <x:c r="C248" s="10"/>
      <x:c r="D248" s="12"/>
      <x:c r="E248" s="10"/>
      <x:c r="F248" s="13"/>
      <x:c r="G248" s="13"/>
      <x:c r="H248" s="14" t="str">
        <x:f>IF(A248="","",IF(AND(E248="Completed",ISNUMBER(F248),ISNUMBER(G248)),F248*G248,""))</x:f>
      </x:c>
      <x:c r="I248" s="14" t="str">
        <x:f>IF(A248="","",IF(COUNTIFS('Your applicants'!$A$8:$A$207,B248,'Your applicants'!$V$8:$V$207,1)=1,1,0))</x:f>
      </x:c>
      <x:c r="J248" s="14" t="str">
        <x:f>IF(A248="","",IF(OR(COUNTIF($A$8:$A$307,A248)&gt;1,COUNTIFS('Your applicants'!$A$8:$A$207,B248,'Your applicants'!$C$8:$C$207,C248)&lt;&gt;1,NOT(ISNUMBER(D248)),E248="",AND(E248="Completed",OR(NOT(ISNUMBER(F248)),NOT(ISNUMBER(G248)),F248&lt;0,G248&lt;1))),1,0))</x:f>
      </x:c>
    </x:row>
    <x:row r="249" ht="24" customHeight="1">
      <x:c r="A249" s="10"/>
      <x:c r="B249" s="10"/>
      <x:c r="C249" s="10"/>
      <x:c r="D249" s="12"/>
      <x:c r="E249" s="10"/>
      <x:c r="F249" s="13"/>
      <x:c r="G249" s="13"/>
      <x:c r="H249" s="14" t="str">
        <x:f>IF(A249="","",IF(AND(E249="Completed",ISNUMBER(F249),ISNUMBER(G249)),F249*G249,""))</x:f>
      </x:c>
      <x:c r="I249" s="14" t="str">
        <x:f>IF(A249="","",IF(COUNTIFS('Your applicants'!$A$8:$A$207,B249,'Your applicants'!$V$8:$V$207,1)=1,1,0))</x:f>
      </x:c>
      <x:c r="J249" s="14" t="str">
        <x:f>IF(A249="","",IF(OR(COUNTIF($A$8:$A$307,A249)&gt;1,COUNTIFS('Your applicants'!$A$8:$A$207,B249,'Your applicants'!$C$8:$C$207,C249)&lt;&gt;1,NOT(ISNUMBER(D249)),E249="",AND(E249="Completed",OR(NOT(ISNUMBER(F249)),NOT(ISNUMBER(G249)),F249&lt;0,G249&lt;1))),1,0))</x:f>
      </x:c>
    </x:row>
    <x:row r="250" ht="24" customHeight="1">
      <x:c r="A250" s="10"/>
      <x:c r="B250" s="10"/>
      <x:c r="C250" s="10"/>
      <x:c r="D250" s="12"/>
      <x:c r="E250" s="10"/>
      <x:c r="F250" s="13"/>
      <x:c r="G250" s="13"/>
      <x:c r="H250" s="14" t="str">
        <x:f>IF(A250="","",IF(AND(E250="Completed",ISNUMBER(F250),ISNUMBER(G250)),F250*G250,""))</x:f>
      </x:c>
      <x:c r="I250" s="14" t="str">
        <x:f>IF(A250="","",IF(COUNTIFS('Your applicants'!$A$8:$A$207,B250,'Your applicants'!$V$8:$V$207,1)=1,1,0))</x:f>
      </x:c>
      <x:c r="J250" s="14" t="str">
        <x:f>IF(A250="","",IF(OR(COUNTIF($A$8:$A$307,A250)&gt;1,COUNTIFS('Your applicants'!$A$8:$A$207,B250,'Your applicants'!$C$8:$C$207,C250)&lt;&gt;1,NOT(ISNUMBER(D250)),E250="",AND(E250="Completed",OR(NOT(ISNUMBER(F250)),NOT(ISNUMBER(G250)),F250&lt;0,G250&lt;1))),1,0))</x:f>
      </x:c>
    </x:row>
    <x:row r="251" ht="24" customHeight="1">
      <x:c r="A251" s="10"/>
      <x:c r="B251" s="10"/>
      <x:c r="C251" s="10"/>
      <x:c r="D251" s="12"/>
      <x:c r="E251" s="10"/>
      <x:c r="F251" s="13"/>
      <x:c r="G251" s="13"/>
      <x:c r="H251" s="14" t="str">
        <x:f>IF(A251="","",IF(AND(E251="Completed",ISNUMBER(F251),ISNUMBER(G251)),F251*G251,""))</x:f>
      </x:c>
      <x:c r="I251" s="14" t="str">
        <x:f>IF(A251="","",IF(COUNTIFS('Your applicants'!$A$8:$A$207,B251,'Your applicants'!$V$8:$V$207,1)=1,1,0))</x:f>
      </x:c>
      <x:c r="J251" s="14" t="str">
        <x:f>IF(A251="","",IF(OR(COUNTIF($A$8:$A$307,A251)&gt;1,COUNTIFS('Your applicants'!$A$8:$A$207,B251,'Your applicants'!$C$8:$C$207,C251)&lt;&gt;1,NOT(ISNUMBER(D251)),E251="",AND(E251="Completed",OR(NOT(ISNUMBER(F251)),NOT(ISNUMBER(G251)),F251&lt;0,G251&lt;1))),1,0))</x:f>
      </x:c>
    </x:row>
    <x:row r="252" ht="24" customHeight="1">
      <x:c r="A252" s="10"/>
      <x:c r="B252" s="10"/>
      <x:c r="C252" s="10"/>
      <x:c r="D252" s="12"/>
      <x:c r="E252" s="10"/>
      <x:c r="F252" s="13"/>
      <x:c r="G252" s="13"/>
      <x:c r="H252" s="14" t="str">
        <x:f>IF(A252="","",IF(AND(E252="Completed",ISNUMBER(F252),ISNUMBER(G252)),F252*G252,""))</x:f>
      </x:c>
      <x:c r="I252" s="14" t="str">
        <x:f>IF(A252="","",IF(COUNTIFS('Your applicants'!$A$8:$A$207,B252,'Your applicants'!$V$8:$V$207,1)=1,1,0))</x:f>
      </x:c>
      <x:c r="J252" s="14" t="str">
        <x:f>IF(A252="","",IF(OR(COUNTIF($A$8:$A$307,A252)&gt;1,COUNTIFS('Your applicants'!$A$8:$A$207,B252,'Your applicants'!$C$8:$C$207,C252)&lt;&gt;1,NOT(ISNUMBER(D252)),E252="",AND(E252="Completed",OR(NOT(ISNUMBER(F252)),NOT(ISNUMBER(G252)),F252&lt;0,G252&lt;1))),1,0))</x:f>
      </x:c>
    </x:row>
    <x:row r="253" ht="24" customHeight="1">
      <x:c r="A253" s="10"/>
      <x:c r="B253" s="10"/>
      <x:c r="C253" s="10"/>
      <x:c r="D253" s="12"/>
      <x:c r="E253" s="10"/>
      <x:c r="F253" s="13"/>
      <x:c r="G253" s="13"/>
      <x:c r="H253" s="14" t="str">
        <x:f>IF(A253="","",IF(AND(E253="Completed",ISNUMBER(F253),ISNUMBER(G253)),F253*G253,""))</x:f>
      </x:c>
      <x:c r="I253" s="14" t="str">
        <x:f>IF(A253="","",IF(COUNTIFS('Your applicants'!$A$8:$A$207,B253,'Your applicants'!$V$8:$V$207,1)=1,1,0))</x:f>
      </x:c>
      <x:c r="J253" s="14" t="str">
        <x:f>IF(A253="","",IF(OR(COUNTIF($A$8:$A$307,A253)&gt;1,COUNTIFS('Your applicants'!$A$8:$A$207,B253,'Your applicants'!$C$8:$C$207,C253)&lt;&gt;1,NOT(ISNUMBER(D253)),E253="",AND(E253="Completed",OR(NOT(ISNUMBER(F253)),NOT(ISNUMBER(G253)),F253&lt;0,G253&lt;1))),1,0))</x:f>
      </x:c>
    </x:row>
    <x:row r="254" ht="24" customHeight="1">
      <x:c r="A254" s="10"/>
      <x:c r="B254" s="10"/>
      <x:c r="C254" s="10"/>
      <x:c r="D254" s="12"/>
      <x:c r="E254" s="10"/>
      <x:c r="F254" s="13"/>
      <x:c r="G254" s="13"/>
      <x:c r="H254" s="14" t="str">
        <x:f>IF(A254="","",IF(AND(E254="Completed",ISNUMBER(F254),ISNUMBER(G254)),F254*G254,""))</x:f>
      </x:c>
      <x:c r="I254" s="14" t="str">
        <x:f>IF(A254="","",IF(COUNTIFS('Your applicants'!$A$8:$A$207,B254,'Your applicants'!$V$8:$V$207,1)=1,1,0))</x:f>
      </x:c>
      <x:c r="J254" s="14" t="str">
        <x:f>IF(A254="","",IF(OR(COUNTIF($A$8:$A$307,A254)&gt;1,COUNTIFS('Your applicants'!$A$8:$A$207,B254,'Your applicants'!$C$8:$C$207,C254)&lt;&gt;1,NOT(ISNUMBER(D254)),E254="",AND(E254="Completed",OR(NOT(ISNUMBER(F254)),NOT(ISNUMBER(G254)),F254&lt;0,G254&lt;1))),1,0))</x:f>
      </x:c>
    </x:row>
    <x:row r="255" ht="24" customHeight="1">
      <x:c r="A255" s="10"/>
      <x:c r="B255" s="10"/>
      <x:c r="C255" s="10"/>
      <x:c r="D255" s="12"/>
      <x:c r="E255" s="10"/>
      <x:c r="F255" s="13"/>
      <x:c r="G255" s="13"/>
      <x:c r="H255" s="14" t="str">
        <x:f>IF(A255="","",IF(AND(E255="Completed",ISNUMBER(F255),ISNUMBER(G255)),F255*G255,""))</x:f>
      </x:c>
      <x:c r="I255" s="14" t="str">
        <x:f>IF(A255="","",IF(COUNTIFS('Your applicants'!$A$8:$A$207,B255,'Your applicants'!$V$8:$V$207,1)=1,1,0))</x:f>
      </x:c>
      <x:c r="J255" s="14" t="str">
        <x:f>IF(A255="","",IF(OR(COUNTIF($A$8:$A$307,A255)&gt;1,COUNTIFS('Your applicants'!$A$8:$A$207,B255,'Your applicants'!$C$8:$C$207,C255)&lt;&gt;1,NOT(ISNUMBER(D255)),E255="",AND(E255="Completed",OR(NOT(ISNUMBER(F255)),NOT(ISNUMBER(G255)),F255&lt;0,G255&lt;1))),1,0))</x:f>
      </x:c>
    </x:row>
    <x:row r="256" ht="24" customHeight="1">
      <x:c r="A256" s="10"/>
      <x:c r="B256" s="10"/>
      <x:c r="C256" s="10"/>
      <x:c r="D256" s="12"/>
      <x:c r="E256" s="10"/>
      <x:c r="F256" s="13"/>
      <x:c r="G256" s="13"/>
      <x:c r="H256" s="14" t="str">
        <x:f>IF(A256="","",IF(AND(E256="Completed",ISNUMBER(F256),ISNUMBER(G256)),F256*G256,""))</x:f>
      </x:c>
      <x:c r="I256" s="14" t="str">
        <x:f>IF(A256="","",IF(COUNTIFS('Your applicants'!$A$8:$A$207,B256,'Your applicants'!$V$8:$V$207,1)=1,1,0))</x:f>
      </x:c>
      <x:c r="J256" s="14" t="str">
        <x:f>IF(A256="","",IF(OR(COUNTIF($A$8:$A$307,A256)&gt;1,COUNTIFS('Your applicants'!$A$8:$A$207,B256,'Your applicants'!$C$8:$C$207,C256)&lt;&gt;1,NOT(ISNUMBER(D256)),E256="",AND(E256="Completed",OR(NOT(ISNUMBER(F256)),NOT(ISNUMBER(G256)),F256&lt;0,G256&lt;1))),1,0))</x:f>
      </x:c>
    </x:row>
    <x:row r="257" ht="24" customHeight="1">
      <x:c r="A257" s="10"/>
      <x:c r="B257" s="10"/>
      <x:c r="C257" s="10"/>
      <x:c r="D257" s="12"/>
      <x:c r="E257" s="10"/>
      <x:c r="F257" s="13"/>
      <x:c r="G257" s="13"/>
      <x:c r="H257" s="14" t="str">
        <x:f>IF(A257="","",IF(AND(E257="Completed",ISNUMBER(F257),ISNUMBER(G257)),F257*G257,""))</x:f>
      </x:c>
      <x:c r="I257" s="14" t="str">
        <x:f>IF(A257="","",IF(COUNTIFS('Your applicants'!$A$8:$A$207,B257,'Your applicants'!$V$8:$V$207,1)=1,1,0))</x:f>
      </x:c>
      <x:c r="J257" s="14" t="str">
        <x:f>IF(A257="","",IF(OR(COUNTIF($A$8:$A$307,A257)&gt;1,COUNTIFS('Your applicants'!$A$8:$A$207,B257,'Your applicants'!$C$8:$C$207,C257)&lt;&gt;1,NOT(ISNUMBER(D257)),E257="",AND(E257="Completed",OR(NOT(ISNUMBER(F257)),NOT(ISNUMBER(G257)),F257&lt;0,G257&lt;1))),1,0))</x:f>
      </x:c>
    </x:row>
    <x:row r="258" ht="24" customHeight="1">
      <x:c r="A258" s="10"/>
      <x:c r="B258" s="10"/>
      <x:c r="C258" s="10"/>
      <x:c r="D258" s="12"/>
      <x:c r="E258" s="10"/>
      <x:c r="F258" s="13"/>
      <x:c r="G258" s="13"/>
      <x:c r="H258" s="14" t="str">
        <x:f>IF(A258="","",IF(AND(E258="Completed",ISNUMBER(F258),ISNUMBER(G258)),F258*G258,""))</x:f>
      </x:c>
      <x:c r="I258" s="14" t="str">
        <x:f>IF(A258="","",IF(COUNTIFS('Your applicants'!$A$8:$A$207,B258,'Your applicants'!$V$8:$V$207,1)=1,1,0))</x:f>
      </x:c>
      <x:c r="J258" s="14" t="str">
        <x:f>IF(A258="","",IF(OR(COUNTIF($A$8:$A$307,A258)&gt;1,COUNTIFS('Your applicants'!$A$8:$A$207,B258,'Your applicants'!$C$8:$C$207,C258)&lt;&gt;1,NOT(ISNUMBER(D258)),E258="",AND(E258="Completed",OR(NOT(ISNUMBER(F258)),NOT(ISNUMBER(G258)),F258&lt;0,G258&lt;1))),1,0))</x:f>
      </x:c>
    </x:row>
    <x:row r="259" ht="24" customHeight="1">
      <x:c r="A259" s="10"/>
      <x:c r="B259" s="10"/>
      <x:c r="C259" s="10"/>
      <x:c r="D259" s="12"/>
      <x:c r="E259" s="10"/>
      <x:c r="F259" s="13"/>
      <x:c r="G259" s="13"/>
      <x:c r="H259" s="14" t="str">
        <x:f>IF(A259="","",IF(AND(E259="Completed",ISNUMBER(F259),ISNUMBER(G259)),F259*G259,""))</x:f>
      </x:c>
      <x:c r="I259" s="14" t="str">
        <x:f>IF(A259="","",IF(COUNTIFS('Your applicants'!$A$8:$A$207,B259,'Your applicants'!$V$8:$V$207,1)=1,1,0))</x:f>
      </x:c>
      <x:c r="J259" s="14" t="str">
        <x:f>IF(A259="","",IF(OR(COUNTIF($A$8:$A$307,A259)&gt;1,COUNTIFS('Your applicants'!$A$8:$A$207,B259,'Your applicants'!$C$8:$C$207,C259)&lt;&gt;1,NOT(ISNUMBER(D259)),E259="",AND(E259="Completed",OR(NOT(ISNUMBER(F259)),NOT(ISNUMBER(G259)),F259&lt;0,G259&lt;1))),1,0))</x:f>
      </x:c>
    </x:row>
    <x:row r="260" ht="24" customHeight="1">
      <x:c r="A260" s="10"/>
      <x:c r="B260" s="10"/>
      <x:c r="C260" s="10"/>
      <x:c r="D260" s="12"/>
      <x:c r="E260" s="10"/>
      <x:c r="F260" s="13"/>
      <x:c r="G260" s="13"/>
      <x:c r="H260" s="14" t="str">
        <x:f>IF(A260="","",IF(AND(E260="Completed",ISNUMBER(F260),ISNUMBER(G260)),F260*G260,""))</x:f>
      </x:c>
      <x:c r="I260" s="14" t="str">
        <x:f>IF(A260="","",IF(COUNTIFS('Your applicants'!$A$8:$A$207,B260,'Your applicants'!$V$8:$V$207,1)=1,1,0))</x:f>
      </x:c>
      <x:c r="J260" s="14" t="str">
        <x:f>IF(A260="","",IF(OR(COUNTIF($A$8:$A$307,A260)&gt;1,COUNTIFS('Your applicants'!$A$8:$A$207,B260,'Your applicants'!$C$8:$C$207,C260)&lt;&gt;1,NOT(ISNUMBER(D260)),E260="",AND(E260="Completed",OR(NOT(ISNUMBER(F260)),NOT(ISNUMBER(G260)),F260&lt;0,G260&lt;1))),1,0))</x:f>
      </x:c>
    </x:row>
    <x:row r="261" ht="24" customHeight="1">
      <x:c r="A261" s="10"/>
      <x:c r="B261" s="10"/>
      <x:c r="C261" s="10"/>
      <x:c r="D261" s="12"/>
      <x:c r="E261" s="10"/>
      <x:c r="F261" s="13"/>
      <x:c r="G261" s="13"/>
      <x:c r="H261" s="14" t="str">
        <x:f>IF(A261="","",IF(AND(E261="Completed",ISNUMBER(F261),ISNUMBER(G261)),F261*G261,""))</x:f>
      </x:c>
      <x:c r="I261" s="14" t="str">
        <x:f>IF(A261="","",IF(COUNTIFS('Your applicants'!$A$8:$A$207,B261,'Your applicants'!$V$8:$V$207,1)=1,1,0))</x:f>
      </x:c>
      <x:c r="J261" s="14" t="str">
        <x:f>IF(A261="","",IF(OR(COUNTIF($A$8:$A$307,A261)&gt;1,COUNTIFS('Your applicants'!$A$8:$A$207,B261,'Your applicants'!$C$8:$C$207,C261)&lt;&gt;1,NOT(ISNUMBER(D261)),E261="",AND(E261="Completed",OR(NOT(ISNUMBER(F261)),NOT(ISNUMBER(G261)),F261&lt;0,G261&lt;1))),1,0))</x:f>
      </x:c>
    </x:row>
    <x:row r="262" ht="24" customHeight="1">
      <x:c r="A262" s="10"/>
      <x:c r="B262" s="10"/>
      <x:c r="C262" s="10"/>
      <x:c r="D262" s="12"/>
      <x:c r="E262" s="10"/>
      <x:c r="F262" s="13"/>
      <x:c r="G262" s="13"/>
      <x:c r="H262" s="14" t="str">
        <x:f>IF(A262="","",IF(AND(E262="Completed",ISNUMBER(F262),ISNUMBER(G262)),F262*G262,""))</x:f>
      </x:c>
      <x:c r="I262" s="14" t="str">
        <x:f>IF(A262="","",IF(COUNTIFS('Your applicants'!$A$8:$A$207,B262,'Your applicants'!$V$8:$V$207,1)=1,1,0))</x:f>
      </x:c>
      <x:c r="J262" s="14" t="str">
        <x:f>IF(A262="","",IF(OR(COUNTIF($A$8:$A$307,A262)&gt;1,COUNTIFS('Your applicants'!$A$8:$A$207,B262,'Your applicants'!$C$8:$C$207,C262)&lt;&gt;1,NOT(ISNUMBER(D262)),E262="",AND(E262="Completed",OR(NOT(ISNUMBER(F262)),NOT(ISNUMBER(G262)),F262&lt;0,G262&lt;1))),1,0))</x:f>
      </x:c>
    </x:row>
    <x:row r="263" ht="24" customHeight="1">
      <x:c r="A263" s="10"/>
      <x:c r="B263" s="10"/>
      <x:c r="C263" s="10"/>
      <x:c r="D263" s="12"/>
      <x:c r="E263" s="10"/>
      <x:c r="F263" s="13"/>
      <x:c r="G263" s="13"/>
      <x:c r="H263" s="14" t="str">
        <x:f>IF(A263="","",IF(AND(E263="Completed",ISNUMBER(F263),ISNUMBER(G263)),F263*G263,""))</x:f>
      </x:c>
      <x:c r="I263" s="14" t="str">
        <x:f>IF(A263="","",IF(COUNTIFS('Your applicants'!$A$8:$A$207,B263,'Your applicants'!$V$8:$V$207,1)=1,1,0))</x:f>
      </x:c>
      <x:c r="J263" s="14" t="str">
        <x:f>IF(A263="","",IF(OR(COUNTIF($A$8:$A$307,A263)&gt;1,COUNTIFS('Your applicants'!$A$8:$A$207,B263,'Your applicants'!$C$8:$C$207,C263)&lt;&gt;1,NOT(ISNUMBER(D263)),E263="",AND(E263="Completed",OR(NOT(ISNUMBER(F263)),NOT(ISNUMBER(G263)),F263&lt;0,G263&lt;1))),1,0))</x:f>
      </x:c>
    </x:row>
    <x:row r="264" ht="24" customHeight="1">
      <x:c r="A264" s="10"/>
      <x:c r="B264" s="10"/>
      <x:c r="C264" s="10"/>
      <x:c r="D264" s="12"/>
      <x:c r="E264" s="10"/>
      <x:c r="F264" s="13"/>
      <x:c r="G264" s="13"/>
      <x:c r="H264" s="14" t="str">
        <x:f>IF(A264="","",IF(AND(E264="Completed",ISNUMBER(F264),ISNUMBER(G264)),F264*G264,""))</x:f>
      </x:c>
      <x:c r="I264" s="14" t="str">
        <x:f>IF(A264="","",IF(COUNTIFS('Your applicants'!$A$8:$A$207,B264,'Your applicants'!$V$8:$V$207,1)=1,1,0))</x:f>
      </x:c>
      <x:c r="J264" s="14" t="str">
        <x:f>IF(A264="","",IF(OR(COUNTIF($A$8:$A$307,A264)&gt;1,COUNTIFS('Your applicants'!$A$8:$A$207,B264,'Your applicants'!$C$8:$C$207,C264)&lt;&gt;1,NOT(ISNUMBER(D264)),E264="",AND(E264="Completed",OR(NOT(ISNUMBER(F264)),NOT(ISNUMBER(G264)),F264&lt;0,G264&lt;1))),1,0))</x:f>
      </x:c>
    </x:row>
    <x:row r="265" ht="24" customHeight="1">
      <x:c r="A265" s="10"/>
      <x:c r="B265" s="10"/>
      <x:c r="C265" s="10"/>
      <x:c r="D265" s="12"/>
      <x:c r="E265" s="10"/>
      <x:c r="F265" s="13"/>
      <x:c r="G265" s="13"/>
      <x:c r="H265" s="14" t="str">
        <x:f>IF(A265="","",IF(AND(E265="Completed",ISNUMBER(F265),ISNUMBER(G265)),F265*G265,""))</x:f>
      </x:c>
      <x:c r="I265" s="14" t="str">
        <x:f>IF(A265="","",IF(COUNTIFS('Your applicants'!$A$8:$A$207,B265,'Your applicants'!$V$8:$V$207,1)=1,1,0))</x:f>
      </x:c>
      <x:c r="J265" s="14" t="str">
        <x:f>IF(A265="","",IF(OR(COUNTIF($A$8:$A$307,A265)&gt;1,COUNTIFS('Your applicants'!$A$8:$A$207,B265,'Your applicants'!$C$8:$C$207,C265)&lt;&gt;1,NOT(ISNUMBER(D265)),E265="",AND(E265="Completed",OR(NOT(ISNUMBER(F265)),NOT(ISNUMBER(G265)),F265&lt;0,G265&lt;1))),1,0))</x:f>
      </x:c>
    </x:row>
    <x:row r="266" ht="24" customHeight="1">
      <x:c r="A266" s="10"/>
      <x:c r="B266" s="10"/>
      <x:c r="C266" s="10"/>
      <x:c r="D266" s="12"/>
      <x:c r="E266" s="10"/>
      <x:c r="F266" s="13"/>
      <x:c r="G266" s="13"/>
      <x:c r="H266" s="14" t="str">
        <x:f>IF(A266="","",IF(AND(E266="Completed",ISNUMBER(F266),ISNUMBER(G266)),F266*G266,""))</x:f>
      </x:c>
      <x:c r="I266" s="14" t="str">
        <x:f>IF(A266="","",IF(COUNTIFS('Your applicants'!$A$8:$A$207,B266,'Your applicants'!$V$8:$V$207,1)=1,1,0))</x:f>
      </x:c>
      <x:c r="J266" s="14" t="str">
        <x:f>IF(A266="","",IF(OR(COUNTIF($A$8:$A$307,A266)&gt;1,COUNTIFS('Your applicants'!$A$8:$A$207,B266,'Your applicants'!$C$8:$C$207,C266)&lt;&gt;1,NOT(ISNUMBER(D266)),E266="",AND(E266="Completed",OR(NOT(ISNUMBER(F266)),NOT(ISNUMBER(G266)),F266&lt;0,G266&lt;1))),1,0))</x:f>
      </x:c>
    </x:row>
    <x:row r="267" ht="24" customHeight="1">
      <x:c r="A267" s="10"/>
      <x:c r="B267" s="10"/>
      <x:c r="C267" s="10"/>
      <x:c r="D267" s="12"/>
      <x:c r="E267" s="10"/>
      <x:c r="F267" s="13"/>
      <x:c r="G267" s="13"/>
      <x:c r="H267" s="14" t="str">
        <x:f>IF(A267="","",IF(AND(E267="Completed",ISNUMBER(F267),ISNUMBER(G267)),F267*G267,""))</x:f>
      </x:c>
      <x:c r="I267" s="14" t="str">
        <x:f>IF(A267="","",IF(COUNTIFS('Your applicants'!$A$8:$A$207,B267,'Your applicants'!$V$8:$V$207,1)=1,1,0))</x:f>
      </x:c>
      <x:c r="J267" s="14" t="str">
        <x:f>IF(A267="","",IF(OR(COUNTIF($A$8:$A$307,A267)&gt;1,COUNTIFS('Your applicants'!$A$8:$A$207,B267,'Your applicants'!$C$8:$C$207,C267)&lt;&gt;1,NOT(ISNUMBER(D267)),E267="",AND(E267="Completed",OR(NOT(ISNUMBER(F267)),NOT(ISNUMBER(G267)),F267&lt;0,G267&lt;1))),1,0))</x:f>
      </x:c>
    </x:row>
    <x:row r="268" ht="24" customHeight="1">
      <x:c r="A268" s="10"/>
      <x:c r="B268" s="10"/>
      <x:c r="C268" s="10"/>
      <x:c r="D268" s="12"/>
      <x:c r="E268" s="10"/>
      <x:c r="F268" s="13"/>
      <x:c r="G268" s="13"/>
      <x:c r="H268" s="14" t="str">
        <x:f>IF(A268="","",IF(AND(E268="Completed",ISNUMBER(F268),ISNUMBER(G268)),F268*G268,""))</x:f>
      </x:c>
      <x:c r="I268" s="14" t="str">
        <x:f>IF(A268="","",IF(COUNTIFS('Your applicants'!$A$8:$A$207,B268,'Your applicants'!$V$8:$V$207,1)=1,1,0))</x:f>
      </x:c>
      <x:c r="J268" s="14" t="str">
        <x:f>IF(A268="","",IF(OR(COUNTIF($A$8:$A$307,A268)&gt;1,COUNTIFS('Your applicants'!$A$8:$A$207,B268,'Your applicants'!$C$8:$C$207,C268)&lt;&gt;1,NOT(ISNUMBER(D268)),E268="",AND(E268="Completed",OR(NOT(ISNUMBER(F268)),NOT(ISNUMBER(G268)),F268&lt;0,G268&lt;1))),1,0))</x:f>
      </x:c>
    </x:row>
    <x:row r="269" ht="24" customHeight="1">
      <x:c r="A269" s="10"/>
      <x:c r="B269" s="10"/>
      <x:c r="C269" s="10"/>
      <x:c r="D269" s="12"/>
      <x:c r="E269" s="10"/>
      <x:c r="F269" s="13"/>
      <x:c r="G269" s="13"/>
      <x:c r="H269" s="14" t="str">
        <x:f>IF(A269="","",IF(AND(E269="Completed",ISNUMBER(F269),ISNUMBER(G269)),F269*G269,""))</x:f>
      </x:c>
      <x:c r="I269" s="14" t="str">
        <x:f>IF(A269="","",IF(COUNTIFS('Your applicants'!$A$8:$A$207,B269,'Your applicants'!$V$8:$V$207,1)=1,1,0))</x:f>
      </x:c>
      <x:c r="J269" s="14" t="str">
        <x:f>IF(A269="","",IF(OR(COUNTIF($A$8:$A$307,A269)&gt;1,COUNTIFS('Your applicants'!$A$8:$A$207,B269,'Your applicants'!$C$8:$C$207,C269)&lt;&gt;1,NOT(ISNUMBER(D269)),E269="",AND(E269="Completed",OR(NOT(ISNUMBER(F269)),NOT(ISNUMBER(G269)),F269&lt;0,G269&lt;1))),1,0))</x:f>
      </x:c>
    </x:row>
    <x:row r="270" ht="24" customHeight="1">
      <x:c r="A270" s="10"/>
      <x:c r="B270" s="10"/>
      <x:c r="C270" s="10"/>
      <x:c r="D270" s="12"/>
      <x:c r="E270" s="10"/>
      <x:c r="F270" s="13"/>
      <x:c r="G270" s="13"/>
      <x:c r="H270" s="14" t="str">
        <x:f>IF(A270="","",IF(AND(E270="Completed",ISNUMBER(F270),ISNUMBER(G270)),F270*G270,""))</x:f>
      </x:c>
      <x:c r="I270" s="14" t="str">
        <x:f>IF(A270="","",IF(COUNTIFS('Your applicants'!$A$8:$A$207,B270,'Your applicants'!$V$8:$V$207,1)=1,1,0))</x:f>
      </x:c>
      <x:c r="J270" s="14" t="str">
        <x:f>IF(A270="","",IF(OR(COUNTIF($A$8:$A$307,A270)&gt;1,COUNTIFS('Your applicants'!$A$8:$A$207,B270,'Your applicants'!$C$8:$C$207,C270)&lt;&gt;1,NOT(ISNUMBER(D270)),E270="",AND(E270="Completed",OR(NOT(ISNUMBER(F270)),NOT(ISNUMBER(G270)),F270&lt;0,G270&lt;1))),1,0))</x:f>
      </x:c>
    </x:row>
    <x:row r="271" ht="24" customHeight="1">
      <x:c r="A271" s="10"/>
      <x:c r="B271" s="10"/>
      <x:c r="C271" s="10"/>
      <x:c r="D271" s="12"/>
      <x:c r="E271" s="10"/>
      <x:c r="F271" s="13"/>
      <x:c r="G271" s="13"/>
      <x:c r="H271" s="14" t="str">
        <x:f>IF(A271="","",IF(AND(E271="Completed",ISNUMBER(F271),ISNUMBER(G271)),F271*G271,""))</x:f>
      </x:c>
      <x:c r="I271" s="14" t="str">
        <x:f>IF(A271="","",IF(COUNTIFS('Your applicants'!$A$8:$A$207,B271,'Your applicants'!$V$8:$V$207,1)=1,1,0))</x:f>
      </x:c>
      <x:c r="J271" s="14" t="str">
        <x:f>IF(A271="","",IF(OR(COUNTIF($A$8:$A$307,A271)&gt;1,COUNTIFS('Your applicants'!$A$8:$A$207,B271,'Your applicants'!$C$8:$C$207,C271)&lt;&gt;1,NOT(ISNUMBER(D271)),E271="",AND(E271="Completed",OR(NOT(ISNUMBER(F271)),NOT(ISNUMBER(G271)),F271&lt;0,G271&lt;1))),1,0))</x:f>
      </x:c>
    </x:row>
    <x:row r="272" ht="24" customHeight="1">
      <x:c r="A272" s="10"/>
      <x:c r="B272" s="10"/>
      <x:c r="C272" s="10"/>
      <x:c r="D272" s="12"/>
      <x:c r="E272" s="10"/>
      <x:c r="F272" s="13"/>
      <x:c r="G272" s="13"/>
      <x:c r="H272" s="14" t="str">
        <x:f>IF(A272="","",IF(AND(E272="Completed",ISNUMBER(F272),ISNUMBER(G272)),F272*G272,""))</x:f>
      </x:c>
      <x:c r="I272" s="14" t="str">
        <x:f>IF(A272="","",IF(COUNTIFS('Your applicants'!$A$8:$A$207,B272,'Your applicants'!$V$8:$V$207,1)=1,1,0))</x:f>
      </x:c>
      <x:c r="J272" s="14" t="str">
        <x:f>IF(A272="","",IF(OR(COUNTIF($A$8:$A$307,A272)&gt;1,COUNTIFS('Your applicants'!$A$8:$A$207,B272,'Your applicants'!$C$8:$C$207,C272)&lt;&gt;1,NOT(ISNUMBER(D272)),E272="",AND(E272="Completed",OR(NOT(ISNUMBER(F272)),NOT(ISNUMBER(G272)),F272&lt;0,G272&lt;1))),1,0))</x:f>
      </x:c>
    </x:row>
    <x:row r="273" ht="24" customHeight="1">
      <x:c r="A273" s="10"/>
      <x:c r="B273" s="10"/>
      <x:c r="C273" s="10"/>
      <x:c r="D273" s="12"/>
      <x:c r="E273" s="10"/>
      <x:c r="F273" s="13"/>
      <x:c r="G273" s="13"/>
      <x:c r="H273" s="14" t="str">
        <x:f>IF(A273="","",IF(AND(E273="Completed",ISNUMBER(F273),ISNUMBER(G273)),F273*G273,""))</x:f>
      </x:c>
      <x:c r="I273" s="14" t="str">
        <x:f>IF(A273="","",IF(COUNTIFS('Your applicants'!$A$8:$A$207,B273,'Your applicants'!$V$8:$V$207,1)=1,1,0))</x:f>
      </x:c>
      <x:c r="J273" s="14" t="str">
        <x:f>IF(A273="","",IF(OR(COUNTIF($A$8:$A$307,A273)&gt;1,COUNTIFS('Your applicants'!$A$8:$A$207,B273,'Your applicants'!$C$8:$C$207,C273)&lt;&gt;1,NOT(ISNUMBER(D273)),E273="",AND(E273="Completed",OR(NOT(ISNUMBER(F273)),NOT(ISNUMBER(G273)),F273&lt;0,G273&lt;1))),1,0))</x:f>
      </x:c>
    </x:row>
    <x:row r="274" ht="24" customHeight="1">
      <x:c r="A274" s="10"/>
      <x:c r="B274" s="10"/>
      <x:c r="C274" s="10"/>
      <x:c r="D274" s="12"/>
      <x:c r="E274" s="10"/>
      <x:c r="F274" s="13"/>
      <x:c r="G274" s="13"/>
      <x:c r="H274" s="14" t="str">
        <x:f>IF(A274="","",IF(AND(E274="Completed",ISNUMBER(F274),ISNUMBER(G274)),F274*G274,""))</x:f>
      </x:c>
      <x:c r="I274" s="14" t="str">
        <x:f>IF(A274="","",IF(COUNTIFS('Your applicants'!$A$8:$A$207,B274,'Your applicants'!$V$8:$V$207,1)=1,1,0))</x:f>
      </x:c>
      <x:c r="J274" s="14" t="str">
        <x:f>IF(A274="","",IF(OR(COUNTIF($A$8:$A$307,A274)&gt;1,COUNTIFS('Your applicants'!$A$8:$A$207,B274,'Your applicants'!$C$8:$C$207,C274)&lt;&gt;1,NOT(ISNUMBER(D274)),E274="",AND(E274="Completed",OR(NOT(ISNUMBER(F274)),NOT(ISNUMBER(G274)),F274&lt;0,G274&lt;1))),1,0))</x:f>
      </x:c>
    </x:row>
    <x:row r="275" ht="24" customHeight="1">
      <x:c r="A275" s="10"/>
      <x:c r="B275" s="10"/>
      <x:c r="C275" s="10"/>
      <x:c r="D275" s="12"/>
      <x:c r="E275" s="10"/>
      <x:c r="F275" s="13"/>
      <x:c r="G275" s="13"/>
      <x:c r="H275" s="14" t="str">
        <x:f>IF(A275="","",IF(AND(E275="Completed",ISNUMBER(F275),ISNUMBER(G275)),F275*G275,""))</x:f>
      </x:c>
      <x:c r="I275" s="14" t="str">
        <x:f>IF(A275="","",IF(COUNTIFS('Your applicants'!$A$8:$A$207,B275,'Your applicants'!$V$8:$V$207,1)=1,1,0))</x:f>
      </x:c>
      <x:c r="J275" s="14" t="str">
        <x:f>IF(A275="","",IF(OR(COUNTIF($A$8:$A$307,A275)&gt;1,COUNTIFS('Your applicants'!$A$8:$A$207,B275,'Your applicants'!$C$8:$C$207,C275)&lt;&gt;1,NOT(ISNUMBER(D275)),E275="",AND(E275="Completed",OR(NOT(ISNUMBER(F275)),NOT(ISNUMBER(G275)),F275&lt;0,G275&lt;1))),1,0))</x:f>
      </x:c>
    </x:row>
    <x:row r="276" ht="24" customHeight="1">
      <x:c r="A276" s="10"/>
      <x:c r="B276" s="10"/>
      <x:c r="C276" s="10"/>
      <x:c r="D276" s="12"/>
      <x:c r="E276" s="10"/>
      <x:c r="F276" s="13"/>
      <x:c r="G276" s="13"/>
      <x:c r="H276" s="14" t="str">
        <x:f>IF(A276="","",IF(AND(E276="Completed",ISNUMBER(F276),ISNUMBER(G276)),F276*G276,""))</x:f>
      </x:c>
      <x:c r="I276" s="14" t="str">
        <x:f>IF(A276="","",IF(COUNTIFS('Your applicants'!$A$8:$A$207,B276,'Your applicants'!$V$8:$V$207,1)=1,1,0))</x:f>
      </x:c>
      <x:c r="J276" s="14" t="str">
        <x:f>IF(A276="","",IF(OR(COUNTIF($A$8:$A$307,A276)&gt;1,COUNTIFS('Your applicants'!$A$8:$A$207,B276,'Your applicants'!$C$8:$C$207,C276)&lt;&gt;1,NOT(ISNUMBER(D276)),E276="",AND(E276="Completed",OR(NOT(ISNUMBER(F276)),NOT(ISNUMBER(G276)),F276&lt;0,G276&lt;1))),1,0))</x:f>
      </x:c>
    </x:row>
    <x:row r="277" ht="24" customHeight="1">
      <x:c r="A277" s="10"/>
      <x:c r="B277" s="10"/>
      <x:c r="C277" s="10"/>
      <x:c r="D277" s="12"/>
      <x:c r="E277" s="10"/>
      <x:c r="F277" s="13"/>
      <x:c r="G277" s="13"/>
      <x:c r="H277" s="14" t="str">
        <x:f>IF(A277="","",IF(AND(E277="Completed",ISNUMBER(F277),ISNUMBER(G277)),F277*G277,""))</x:f>
      </x:c>
      <x:c r="I277" s="14" t="str">
        <x:f>IF(A277="","",IF(COUNTIFS('Your applicants'!$A$8:$A$207,B277,'Your applicants'!$V$8:$V$207,1)=1,1,0))</x:f>
      </x:c>
      <x:c r="J277" s="14" t="str">
        <x:f>IF(A277="","",IF(OR(COUNTIF($A$8:$A$307,A277)&gt;1,COUNTIFS('Your applicants'!$A$8:$A$207,B277,'Your applicants'!$C$8:$C$207,C277)&lt;&gt;1,NOT(ISNUMBER(D277)),E277="",AND(E277="Completed",OR(NOT(ISNUMBER(F277)),NOT(ISNUMBER(G277)),F277&lt;0,G277&lt;1))),1,0))</x:f>
      </x:c>
    </x:row>
    <x:row r="278" ht="24" customHeight="1">
      <x:c r="A278" s="10"/>
      <x:c r="B278" s="10"/>
      <x:c r="C278" s="10"/>
      <x:c r="D278" s="12"/>
      <x:c r="E278" s="10"/>
      <x:c r="F278" s="13"/>
      <x:c r="G278" s="13"/>
      <x:c r="H278" s="14" t="str">
        <x:f>IF(A278="","",IF(AND(E278="Completed",ISNUMBER(F278),ISNUMBER(G278)),F278*G278,""))</x:f>
      </x:c>
      <x:c r="I278" s="14" t="str">
        <x:f>IF(A278="","",IF(COUNTIFS('Your applicants'!$A$8:$A$207,B278,'Your applicants'!$V$8:$V$207,1)=1,1,0))</x:f>
      </x:c>
      <x:c r="J278" s="14" t="str">
        <x:f>IF(A278="","",IF(OR(COUNTIF($A$8:$A$307,A278)&gt;1,COUNTIFS('Your applicants'!$A$8:$A$207,B278,'Your applicants'!$C$8:$C$207,C278)&lt;&gt;1,NOT(ISNUMBER(D278)),E278="",AND(E278="Completed",OR(NOT(ISNUMBER(F278)),NOT(ISNUMBER(G278)),F278&lt;0,G278&lt;1))),1,0))</x:f>
      </x:c>
    </x:row>
    <x:row r="279" ht="24" customHeight="1">
      <x:c r="A279" s="10"/>
      <x:c r="B279" s="10"/>
      <x:c r="C279" s="10"/>
      <x:c r="D279" s="12"/>
      <x:c r="E279" s="10"/>
      <x:c r="F279" s="13"/>
      <x:c r="G279" s="13"/>
      <x:c r="H279" s="14" t="str">
        <x:f>IF(A279="","",IF(AND(E279="Completed",ISNUMBER(F279),ISNUMBER(G279)),F279*G279,""))</x:f>
      </x:c>
      <x:c r="I279" s="14" t="str">
        <x:f>IF(A279="","",IF(COUNTIFS('Your applicants'!$A$8:$A$207,B279,'Your applicants'!$V$8:$V$207,1)=1,1,0))</x:f>
      </x:c>
      <x:c r="J279" s="14" t="str">
        <x:f>IF(A279="","",IF(OR(COUNTIF($A$8:$A$307,A279)&gt;1,COUNTIFS('Your applicants'!$A$8:$A$207,B279,'Your applicants'!$C$8:$C$207,C279)&lt;&gt;1,NOT(ISNUMBER(D279)),E279="",AND(E279="Completed",OR(NOT(ISNUMBER(F279)),NOT(ISNUMBER(G279)),F279&lt;0,G279&lt;1))),1,0))</x:f>
      </x:c>
    </x:row>
    <x:row r="280" ht="24" customHeight="1">
      <x:c r="A280" s="10"/>
      <x:c r="B280" s="10"/>
      <x:c r="C280" s="10"/>
      <x:c r="D280" s="12"/>
      <x:c r="E280" s="10"/>
      <x:c r="F280" s="13"/>
      <x:c r="G280" s="13"/>
      <x:c r="H280" s="14" t="str">
        <x:f>IF(A280="","",IF(AND(E280="Completed",ISNUMBER(F280),ISNUMBER(G280)),F280*G280,""))</x:f>
      </x:c>
      <x:c r="I280" s="14" t="str">
        <x:f>IF(A280="","",IF(COUNTIFS('Your applicants'!$A$8:$A$207,B280,'Your applicants'!$V$8:$V$207,1)=1,1,0))</x:f>
      </x:c>
      <x:c r="J280" s="14" t="str">
        <x:f>IF(A280="","",IF(OR(COUNTIF($A$8:$A$307,A280)&gt;1,COUNTIFS('Your applicants'!$A$8:$A$207,B280,'Your applicants'!$C$8:$C$207,C280)&lt;&gt;1,NOT(ISNUMBER(D280)),E280="",AND(E280="Completed",OR(NOT(ISNUMBER(F280)),NOT(ISNUMBER(G280)),F280&lt;0,G280&lt;1))),1,0))</x:f>
      </x:c>
    </x:row>
    <x:row r="281" ht="24" customHeight="1">
      <x:c r="A281" s="10"/>
      <x:c r="B281" s="10"/>
      <x:c r="C281" s="10"/>
      <x:c r="D281" s="12"/>
      <x:c r="E281" s="10"/>
      <x:c r="F281" s="13"/>
      <x:c r="G281" s="13"/>
      <x:c r="H281" s="14" t="str">
        <x:f>IF(A281="","",IF(AND(E281="Completed",ISNUMBER(F281),ISNUMBER(G281)),F281*G281,""))</x:f>
      </x:c>
      <x:c r="I281" s="14" t="str">
        <x:f>IF(A281="","",IF(COUNTIFS('Your applicants'!$A$8:$A$207,B281,'Your applicants'!$V$8:$V$207,1)=1,1,0))</x:f>
      </x:c>
      <x:c r="J281" s="14" t="str">
        <x:f>IF(A281="","",IF(OR(COUNTIF($A$8:$A$307,A281)&gt;1,COUNTIFS('Your applicants'!$A$8:$A$207,B281,'Your applicants'!$C$8:$C$207,C281)&lt;&gt;1,NOT(ISNUMBER(D281)),E281="",AND(E281="Completed",OR(NOT(ISNUMBER(F281)),NOT(ISNUMBER(G281)),F281&lt;0,G281&lt;1))),1,0))</x:f>
      </x:c>
    </x:row>
    <x:row r="282" ht="24" customHeight="1">
      <x:c r="A282" s="10"/>
      <x:c r="B282" s="10"/>
      <x:c r="C282" s="10"/>
      <x:c r="D282" s="12"/>
      <x:c r="E282" s="10"/>
      <x:c r="F282" s="13"/>
      <x:c r="G282" s="13"/>
      <x:c r="H282" s="14" t="str">
        <x:f>IF(A282="","",IF(AND(E282="Completed",ISNUMBER(F282),ISNUMBER(G282)),F282*G282,""))</x:f>
      </x:c>
      <x:c r="I282" s="14" t="str">
        <x:f>IF(A282="","",IF(COUNTIFS('Your applicants'!$A$8:$A$207,B282,'Your applicants'!$V$8:$V$207,1)=1,1,0))</x:f>
      </x:c>
      <x:c r="J282" s="14" t="str">
        <x:f>IF(A282="","",IF(OR(COUNTIF($A$8:$A$307,A282)&gt;1,COUNTIFS('Your applicants'!$A$8:$A$207,B282,'Your applicants'!$C$8:$C$207,C282)&lt;&gt;1,NOT(ISNUMBER(D282)),E282="",AND(E282="Completed",OR(NOT(ISNUMBER(F282)),NOT(ISNUMBER(G282)),F282&lt;0,G282&lt;1))),1,0))</x:f>
      </x:c>
    </x:row>
    <x:row r="283" ht="24" customHeight="1">
      <x:c r="A283" s="10"/>
      <x:c r="B283" s="10"/>
      <x:c r="C283" s="10"/>
      <x:c r="D283" s="12"/>
      <x:c r="E283" s="10"/>
      <x:c r="F283" s="13"/>
      <x:c r="G283" s="13"/>
      <x:c r="H283" s="14" t="str">
        <x:f>IF(A283="","",IF(AND(E283="Completed",ISNUMBER(F283),ISNUMBER(G283)),F283*G283,""))</x:f>
      </x:c>
      <x:c r="I283" s="14" t="str">
        <x:f>IF(A283="","",IF(COUNTIFS('Your applicants'!$A$8:$A$207,B283,'Your applicants'!$V$8:$V$207,1)=1,1,0))</x:f>
      </x:c>
      <x:c r="J283" s="14" t="str">
        <x:f>IF(A283="","",IF(OR(COUNTIF($A$8:$A$307,A283)&gt;1,COUNTIFS('Your applicants'!$A$8:$A$207,B283,'Your applicants'!$C$8:$C$207,C283)&lt;&gt;1,NOT(ISNUMBER(D283)),E283="",AND(E283="Completed",OR(NOT(ISNUMBER(F283)),NOT(ISNUMBER(G283)),F283&lt;0,G283&lt;1))),1,0))</x:f>
      </x:c>
    </x:row>
    <x:row r="284" ht="24" customHeight="1">
      <x:c r="A284" s="10"/>
      <x:c r="B284" s="10"/>
      <x:c r="C284" s="10"/>
      <x:c r="D284" s="12"/>
      <x:c r="E284" s="10"/>
      <x:c r="F284" s="13"/>
      <x:c r="G284" s="13"/>
      <x:c r="H284" s="14" t="str">
        <x:f>IF(A284="","",IF(AND(E284="Completed",ISNUMBER(F284),ISNUMBER(G284)),F284*G284,""))</x:f>
      </x:c>
      <x:c r="I284" s="14" t="str">
        <x:f>IF(A284="","",IF(COUNTIFS('Your applicants'!$A$8:$A$207,B284,'Your applicants'!$V$8:$V$207,1)=1,1,0))</x:f>
      </x:c>
      <x:c r="J284" s="14" t="str">
        <x:f>IF(A284="","",IF(OR(COUNTIF($A$8:$A$307,A284)&gt;1,COUNTIFS('Your applicants'!$A$8:$A$207,B284,'Your applicants'!$C$8:$C$207,C284)&lt;&gt;1,NOT(ISNUMBER(D284)),E284="",AND(E284="Completed",OR(NOT(ISNUMBER(F284)),NOT(ISNUMBER(G284)),F284&lt;0,G284&lt;1))),1,0))</x:f>
      </x:c>
    </x:row>
    <x:row r="285" ht="24" customHeight="1">
      <x:c r="A285" s="10"/>
      <x:c r="B285" s="10"/>
      <x:c r="C285" s="10"/>
      <x:c r="D285" s="12"/>
      <x:c r="E285" s="10"/>
      <x:c r="F285" s="13"/>
      <x:c r="G285" s="13"/>
      <x:c r="H285" s="14" t="str">
        <x:f>IF(A285="","",IF(AND(E285="Completed",ISNUMBER(F285),ISNUMBER(G285)),F285*G285,""))</x:f>
      </x:c>
      <x:c r="I285" s="14" t="str">
        <x:f>IF(A285="","",IF(COUNTIFS('Your applicants'!$A$8:$A$207,B285,'Your applicants'!$V$8:$V$207,1)=1,1,0))</x:f>
      </x:c>
      <x:c r="J285" s="14" t="str">
        <x:f>IF(A285="","",IF(OR(COUNTIF($A$8:$A$307,A285)&gt;1,COUNTIFS('Your applicants'!$A$8:$A$207,B285,'Your applicants'!$C$8:$C$207,C285)&lt;&gt;1,NOT(ISNUMBER(D285)),E285="",AND(E285="Completed",OR(NOT(ISNUMBER(F285)),NOT(ISNUMBER(G285)),F285&lt;0,G285&lt;1))),1,0))</x:f>
      </x:c>
    </x:row>
    <x:row r="286" ht="24" customHeight="1">
      <x:c r="A286" s="10"/>
      <x:c r="B286" s="10"/>
      <x:c r="C286" s="10"/>
      <x:c r="D286" s="12"/>
      <x:c r="E286" s="10"/>
      <x:c r="F286" s="13"/>
      <x:c r="G286" s="13"/>
      <x:c r="H286" s="14" t="str">
        <x:f>IF(A286="","",IF(AND(E286="Completed",ISNUMBER(F286),ISNUMBER(G286)),F286*G286,""))</x:f>
      </x:c>
      <x:c r="I286" s="14" t="str">
        <x:f>IF(A286="","",IF(COUNTIFS('Your applicants'!$A$8:$A$207,B286,'Your applicants'!$V$8:$V$207,1)=1,1,0))</x:f>
      </x:c>
      <x:c r="J286" s="14" t="str">
        <x:f>IF(A286="","",IF(OR(COUNTIF($A$8:$A$307,A286)&gt;1,COUNTIFS('Your applicants'!$A$8:$A$207,B286,'Your applicants'!$C$8:$C$207,C286)&lt;&gt;1,NOT(ISNUMBER(D286)),E286="",AND(E286="Completed",OR(NOT(ISNUMBER(F286)),NOT(ISNUMBER(G286)),F286&lt;0,G286&lt;1))),1,0))</x:f>
      </x:c>
    </x:row>
    <x:row r="287" ht="24" customHeight="1">
      <x:c r="A287" s="10"/>
      <x:c r="B287" s="10"/>
      <x:c r="C287" s="10"/>
      <x:c r="D287" s="12"/>
      <x:c r="E287" s="10"/>
      <x:c r="F287" s="13"/>
      <x:c r="G287" s="13"/>
      <x:c r="H287" s="14" t="str">
        <x:f>IF(A287="","",IF(AND(E287="Completed",ISNUMBER(F287),ISNUMBER(G287)),F287*G287,""))</x:f>
      </x:c>
      <x:c r="I287" s="14" t="str">
        <x:f>IF(A287="","",IF(COUNTIFS('Your applicants'!$A$8:$A$207,B287,'Your applicants'!$V$8:$V$207,1)=1,1,0))</x:f>
      </x:c>
      <x:c r="J287" s="14" t="str">
        <x:f>IF(A287="","",IF(OR(COUNTIF($A$8:$A$307,A287)&gt;1,COUNTIFS('Your applicants'!$A$8:$A$207,B287,'Your applicants'!$C$8:$C$207,C287)&lt;&gt;1,NOT(ISNUMBER(D287)),E287="",AND(E287="Completed",OR(NOT(ISNUMBER(F287)),NOT(ISNUMBER(G287)),F287&lt;0,G287&lt;1))),1,0))</x:f>
      </x:c>
    </x:row>
    <x:row r="288" ht="24" customHeight="1">
      <x:c r="A288" s="10"/>
      <x:c r="B288" s="10"/>
      <x:c r="C288" s="10"/>
      <x:c r="D288" s="12"/>
      <x:c r="E288" s="10"/>
      <x:c r="F288" s="13"/>
      <x:c r="G288" s="13"/>
      <x:c r="H288" s="14" t="str">
        <x:f>IF(A288="","",IF(AND(E288="Completed",ISNUMBER(F288),ISNUMBER(G288)),F288*G288,""))</x:f>
      </x:c>
      <x:c r="I288" s="14" t="str">
        <x:f>IF(A288="","",IF(COUNTIFS('Your applicants'!$A$8:$A$207,B288,'Your applicants'!$V$8:$V$207,1)=1,1,0))</x:f>
      </x:c>
      <x:c r="J288" s="14" t="str">
        <x:f>IF(A288="","",IF(OR(COUNTIF($A$8:$A$307,A288)&gt;1,COUNTIFS('Your applicants'!$A$8:$A$207,B288,'Your applicants'!$C$8:$C$207,C288)&lt;&gt;1,NOT(ISNUMBER(D288)),E288="",AND(E288="Completed",OR(NOT(ISNUMBER(F288)),NOT(ISNUMBER(G288)),F288&lt;0,G288&lt;1))),1,0))</x:f>
      </x:c>
    </x:row>
    <x:row r="289" ht="24" customHeight="1">
      <x:c r="A289" s="10"/>
      <x:c r="B289" s="10"/>
      <x:c r="C289" s="10"/>
      <x:c r="D289" s="12"/>
      <x:c r="E289" s="10"/>
      <x:c r="F289" s="13"/>
      <x:c r="G289" s="13"/>
      <x:c r="H289" s="14" t="str">
        <x:f>IF(A289="","",IF(AND(E289="Completed",ISNUMBER(F289),ISNUMBER(G289)),F289*G289,""))</x:f>
      </x:c>
      <x:c r="I289" s="14" t="str">
        <x:f>IF(A289="","",IF(COUNTIFS('Your applicants'!$A$8:$A$207,B289,'Your applicants'!$V$8:$V$207,1)=1,1,0))</x:f>
      </x:c>
      <x:c r="J289" s="14" t="str">
        <x:f>IF(A289="","",IF(OR(COUNTIF($A$8:$A$307,A289)&gt;1,COUNTIFS('Your applicants'!$A$8:$A$207,B289,'Your applicants'!$C$8:$C$207,C289)&lt;&gt;1,NOT(ISNUMBER(D289)),E289="",AND(E289="Completed",OR(NOT(ISNUMBER(F289)),NOT(ISNUMBER(G289)),F289&lt;0,G289&lt;1))),1,0))</x:f>
      </x:c>
    </x:row>
    <x:row r="290" ht="24" customHeight="1">
      <x:c r="A290" s="10"/>
      <x:c r="B290" s="10"/>
      <x:c r="C290" s="10"/>
      <x:c r="D290" s="12"/>
      <x:c r="E290" s="10"/>
      <x:c r="F290" s="13"/>
      <x:c r="G290" s="13"/>
      <x:c r="H290" s="14" t="str">
        <x:f>IF(A290="","",IF(AND(E290="Completed",ISNUMBER(F290),ISNUMBER(G290)),F290*G290,""))</x:f>
      </x:c>
      <x:c r="I290" s="14" t="str">
        <x:f>IF(A290="","",IF(COUNTIFS('Your applicants'!$A$8:$A$207,B290,'Your applicants'!$V$8:$V$207,1)=1,1,0))</x:f>
      </x:c>
      <x:c r="J290" s="14" t="str">
        <x:f>IF(A290="","",IF(OR(COUNTIF($A$8:$A$307,A290)&gt;1,COUNTIFS('Your applicants'!$A$8:$A$207,B290,'Your applicants'!$C$8:$C$207,C290)&lt;&gt;1,NOT(ISNUMBER(D290)),E290="",AND(E290="Completed",OR(NOT(ISNUMBER(F290)),NOT(ISNUMBER(G290)),F290&lt;0,G290&lt;1))),1,0))</x:f>
      </x:c>
    </x:row>
    <x:row r="291" ht="24" customHeight="1">
      <x:c r="A291" s="10"/>
      <x:c r="B291" s="10"/>
      <x:c r="C291" s="10"/>
      <x:c r="D291" s="12"/>
      <x:c r="E291" s="10"/>
      <x:c r="F291" s="13"/>
      <x:c r="G291" s="13"/>
      <x:c r="H291" s="14" t="str">
        <x:f>IF(A291="","",IF(AND(E291="Completed",ISNUMBER(F291),ISNUMBER(G291)),F291*G291,""))</x:f>
      </x:c>
      <x:c r="I291" s="14" t="str">
        <x:f>IF(A291="","",IF(COUNTIFS('Your applicants'!$A$8:$A$207,B291,'Your applicants'!$V$8:$V$207,1)=1,1,0))</x:f>
      </x:c>
      <x:c r="J291" s="14" t="str">
        <x:f>IF(A291="","",IF(OR(COUNTIF($A$8:$A$307,A291)&gt;1,COUNTIFS('Your applicants'!$A$8:$A$207,B291,'Your applicants'!$C$8:$C$207,C291)&lt;&gt;1,NOT(ISNUMBER(D291)),E291="",AND(E291="Completed",OR(NOT(ISNUMBER(F291)),NOT(ISNUMBER(G291)),F291&lt;0,G291&lt;1))),1,0))</x:f>
      </x:c>
    </x:row>
    <x:row r="292" ht="24" customHeight="1">
      <x:c r="A292" s="10"/>
      <x:c r="B292" s="10"/>
      <x:c r="C292" s="10"/>
      <x:c r="D292" s="12"/>
      <x:c r="E292" s="10"/>
      <x:c r="F292" s="13"/>
      <x:c r="G292" s="13"/>
      <x:c r="H292" s="14" t="str">
        <x:f>IF(A292="","",IF(AND(E292="Completed",ISNUMBER(F292),ISNUMBER(G292)),F292*G292,""))</x:f>
      </x:c>
      <x:c r="I292" s="14" t="str">
        <x:f>IF(A292="","",IF(COUNTIFS('Your applicants'!$A$8:$A$207,B292,'Your applicants'!$V$8:$V$207,1)=1,1,0))</x:f>
      </x:c>
      <x:c r="J292" s="14" t="str">
        <x:f>IF(A292="","",IF(OR(COUNTIF($A$8:$A$307,A292)&gt;1,COUNTIFS('Your applicants'!$A$8:$A$207,B292,'Your applicants'!$C$8:$C$207,C292)&lt;&gt;1,NOT(ISNUMBER(D292)),E292="",AND(E292="Completed",OR(NOT(ISNUMBER(F292)),NOT(ISNUMBER(G292)),F292&lt;0,G292&lt;1))),1,0))</x:f>
      </x:c>
    </x:row>
    <x:row r="293" ht="24" customHeight="1">
      <x:c r="A293" s="10"/>
      <x:c r="B293" s="10"/>
      <x:c r="C293" s="10"/>
      <x:c r="D293" s="12"/>
      <x:c r="E293" s="10"/>
      <x:c r="F293" s="13"/>
      <x:c r="G293" s="13"/>
      <x:c r="H293" s="14" t="str">
        <x:f>IF(A293="","",IF(AND(E293="Completed",ISNUMBER(F293),ISNUMBER(G293)),F293*G293,""))</x:f>
      </x:c>
      <x:c r="I293" s="14" t="str">
        <x:f>IF(A293="","",IF(COUNTIFS('Your applicants'!$A$8:$A$207,B293,'Your applicants'!$V$8:$V$207,1)=1,1,0))</x:f>
      </x:c>
      <x:c r="J293" s="14" t="str">
        <x:f>IF(A293="","",IF(OR(COUNTIF($A$8:$A$307,A293)&gt;1,COUNTIFS('Your applicants'!$A$8:$A$207,B293,'Your applicants'!$C$8:$C$207,C293)&lt;&gt;1,NOT(ISNUMBER(D293)),E293="",AND(E293="Completed",OR(NOT(ISNUMBER(F293)),NOT(ISNUMBER(G293)),F293&lt;0,G293&lt;1))),1,0))</x:f>
      </x:c>
    </x:row>
    <x:row r="294" ht="24" customHeight="1">
      <x:c r="A294" s="10"/>
      <x:c r="B294" s="10"/>
      <x:c r="C294" s="10"/>
      <x:c r="D294" s="12"/>
      <x:c r="E294" s="10"/>
      <x:c r="F294" s="13"/>
      <x:c r="G294" s="13"/>
      <x:c r="H294" s="14" t="str">
        <x:f>IF(A294="","",IF(AND(E294="Completed",ISNUMBER(F294),ISNUMBER(G294)),F294*G294,""))</x:f>
      </x:c>
      <x:c r="I294" s="14" t="str">
        <x:f>IF(A294="","",IF(COUNTIFS('Your applicants'!$A$8:$A$207,B294,'Your applicants'!$V$8:$V$207,1)=1,1,0))</x:f>
      </x:c>
      <x:c r="J294" s="14" t="str">
        <x:f>IF(A294="","",IF(OR(COUNTIF($A$8:$A$307,A294)&gt;1,COUNTIFS('Your applicants'!$A$8:$A$207,B294,'Your applicants'!$C$8:$C$207,C294)&lt;&gt;1,NOT(ISNUMBER(D294)),E294="",AND(E294="Completed",OR(NOT(ISNUMBER(F294)),NOT(ISNUMBER(G294)),F294&lt;0,G294&lt;1))),1,0))</x:f>
      </x:c>
    </x:row>
    <x:row r="295" ht="24" customHeight="1">
      <x:c r="A295" s="10"/>
      <x:c r="B295" s="10"/>
      <x:c r="C295" s="10"/>
      <x:c r="D295" s="12"/>
      <x:c r="E295" s="10"/>
      <x:c r="F295" s="13"/>
      <x:c r="G295" s="13"/>
      <x:c r="H295" s="14" t="str">
        <x:f>IF(A295="","",IF(AND(E295="Completed",ISNUMBER(F295),ISNUMBER(G295)),F295*G295,""))</x:f>
      </x:c>
      <x:c r="I295" s="14" t="str">
        <x:f>IF(A295="","",IF(COUNTIFS('Your applicants'!$A$8:$A$207,B295,'Your applicants'!$V$8:$V$207,1)=1,1,0))</x:f>
      </x:c>
      <x:c r="J295" s="14" t="str">
        <x:f>IF(A295="","",IF(OR(COUNTIF($A$8:$A$307,A295)&gt;1,COUNTIFS('Your applicants'!$A$8:$A$207,B295,'Your applicants'!$C$8:$C$207,C295)&lt;&gt;1,NOT(ISNUMBER(D295)),E295="",AND(E295="Completed",OR(NOT(ISNUMBER(F295)),NOT(ISNUMBER(G295)),F295&lt;0,G295&lt;1))),1,0))</x:f>
      </x:c>
    </x:row>
    <x:row r="296" ht="24" customHeight="1">
      <x:c r="A296" s="10"/>
      <x:c r="B296" s="10"/>
      <x:c r="C296" s="10"/>
      <x:c r="D296" s="12"/>
      <x:c r="E296" s="10"/>
      <x:c r="F296" s="13"/>
      <x:c r="G296" s="13"/>
      <x:c r="H296" s="14" t="str">
        <x:f>IF(A296="","",IF(AND(E296="Completed",ISNUMBER(F296),ISNUMBER(G296)),F296*G296,""))</x:f>
      </x:c>
      <x:c r="I296" s="14" t="str">
        <x:f>IF(A296="","",IF(COUNTIFS('Your applicants'!$A$8:$A$207,B296,'Your applicants'!$V$8:$V$207,1)=1,1,0))</x:f>
      </x:c>
      <x:c r="J296" s="14" t="str">
        <x:f>IF(A296="","",IF(OR(COUNTIF($A$8:$A$307,A296)&gt;1,COUNTIFS('Your applicants'!$A$8:$A$207,B296,'Your applicants'!$C$8:$C$207,C296)&lt;&gt;1,NOT(ISNUMBER(D296)),E296="",AND(E296="Completed",OR(NOT(ISNUMBER(F296)),NOT(ISNUMBER(G296)),F296&lt;0,G296&lt;1))),1,0))</x:f>
      </x:c>
    </x:row>
    <x:row r="297" ht="24" customHeight="1">
      <x:c r="A297" s="10"/>
      <x:c r="B297" s="10"/>
      <x:c r="C297" s="10"/>
      <x:c r="D297" s="12"/>
      <x:c r="E297" s="10"/>
      <x:c r="F297" s="13"/>
      <x:c r="G297" s="13"/>
      <x:c r="H297" s="14" t="str">
        <x:f>IF(A297="","",IF(AND(E297="Completed",ISNUMBER(F297),ISNUMBER(G297)),F297*G297,""))</x:f>
      </x:c>
      <x:c r="I297" s="14" t="str">
        <x:f>IF(A297="","",IF(COUNTIFS('Your applicants'!$A$8:$A$207,B297,'Your applicants'!$V$8:$V$207,1)=1,1,0))</x:f>
      </x:c>
      <x:c r="J297" s="14" t="str">
        <x:f>IF(A297="","",IF(OR(COUNTIF($A$8:$A$307,A297)&gt;1,COUNTIFS('Your applicants'!$A$8:$A$207,B297,'Your applicants'!$C$8:$C$207,C297)&lt;&gt;1,NOT(ISNUMBER(D297)),E297="",AND(E297="Completed",OR(NOT(ISNUMBER(F297)),NOT(ISNUMBER(G297)),F297&lt;0,G297&lt;1))),1,0))</x:f>
      </x:c>
    </x:row>
    <x:row r="298" ht="24" customHeight="1">
      <x:c r="A298" s="10"/>
      <x:c r="B298" s="10"/>
      <x:c r="C298" s="10"/>
      <x:c r="D298" s="12"/>
      <x:c r="E298" s="10"/>
      <x:c r="F298" s="13"/>
      <x:c r="G298" s="13"/>
      <x:c r="H298" s="14" t="str">
        <x:f>IF(A298="","",IF(AND(E298="Completed",ISNUMBER(F298),ISNUMBER(G298)),F298*G298,""))</x:f>
      </x:c>
      <x:c r="I298" s="14" t="str">
        <x:f>IF(A298="","",IF(COUNTIFS('Your applicants'!$A$8:$A$207,B298,'Your applicants'!$V$8:$V$207,1)=1,1,0))</x:f>
      </x:c>
      <x:c r="J298" s="14" t="str">
        <x:f>IF(A298="","",IF(OR(COUNTIF($A$8:$A$307,A298)&gt;1,COUNTIFS('Your applicants'!$A$8:$A$207,B298,'Your applicants'!$C$8:$C$207,C298)&lt;&gt;1,NOT(ISNUMBER(D298)),E298="",AND(E298="Completed",OR(NOT(ISNUMBER(F298)),NOT(ISNUMBER(G298)),F298&lt;0,G298&lt;1))),1,0))</x:f>
      </x:c>
    </x:row>
    <x:row r="299" ht="24" customHeight="1">
      <x:c r="A299" s="10"/>
      <x:c r="B299" s="10"/>
      <x:c r="C299" s="10"/>
      <x:c r="D299" s="12"/>
      <x:c r="E299" s="10"/>
      <x:c r="F299" s="13"/>
      <x:c r="G299" s="13"/>
      <x:c r="H299" s="14" t="str">
        <x:f>IF(A299="","",IF(AND(E299="Completed",ISNUMBER(F299),ISNUMBER(G299)),F299*G299,""))</x:f>
      </x:c>
      <x:c r="I299" s="14" t="str">
        <x:f>IF(A299="","",IF(COUNTIFS('Your applicants'!$A$8:$A$207,B299,'Your applicants'!$V$8:$V$207,1)=1,1,0))</x:f>
      </x:c>
      <x:c r="J299" s="14" t="str">
        <x:f>IF(A299="","",IF(OR(COUNTIF($A$8:$A$307,A299)&gt;1,COUNTIFS('Your applicants'!$A$8:$A$207,B299,'Your applicants'!$C$8:$C$207,C299)&lt;&gt;1,NOT(ISNUMBER(D299)),E299="",AND(E299="Completed",OR(NOT(ISNUMBER(F299)),NOT(ISNUMBER(G299)),F299&lt;0,G299&lt;1))),1,0))</x:f>
      </x:c>
    </x:row>
    <x:row r="300" ht="24" customHeight="1">
      <x:c r="A300" s="10"/>
      <x:c r="B300" s="10"/>
      <x:c r="C300" s="10"/>
      <x:c r="D300" s="12"/>
      <x:c r="E300" s="10"/>
      <x:c r="F300" s="13"/>
      <x:c r="G300" s="13"/>
      <x:c r="H300" s="14" t="str">
        <x:f>IF(A300="","",IF(AND(E300="Completed",ISNUMBER(F300),ISNUMBER(G300)),F300*G300,""))</x:f>
      </x:c>
      <x:c r="I300" s="14" t="str">
        <x:f>IF(A300="","",IF(COUNTIFS('Your applicants'!$A$8:$A$207,B300,'Your applicants'!$V$8:$V$207,1)=1,1,0))</x:f>
      </x:c>
      <x:c r="J300" s="14" t="str">
        <x:f>IF(A300="","",IF(OR(COUNTIF($A$8:$A$307,A300)&gt;1,COUNTIFS('Your applicants'!$A$8:$A$207,B300,'Your applicants'!$C$8:$C$207,C300)&lt;&gt;1,NOT(ISNUMBER(D300)),E300="",AND(E300="Completed",OR(NOT(ISNUMBER(F300)),NOT(ISNUMBER(G300)),F300&lt;0,G300&lt;1))),1,0))</x:f>
      </x:c>
    </x:row>
    <x:row r="301" ht="24" customHeight="1">
      <x:c r="A301" s="10"/>
      <x:c r="B301" s="10"/>
      <x:c r="C301" s="10"/>
      <x:c r="D301" s="12"/>
      <x:c r="E301" s="10"/>
      <x:c r="F301" s="13"/>
      <x:c r="G301" s="13"/>
      <x:c r="H301" s="14" t="str">
        <x:f>IF(A301="","",IF(AND(E301="Completed",ISNUMBER(F301),ISNUMBER(G301)),F301*G301,""))</x:f>
      </x:c>
      <x:c r="I301" s="14" t="str">
        <x:f>IF(A301="","",IF(COUNTIFS('Your applicants'!$A$8:$A$207,B301,'Your applicants'!$V$8:$V$207,1)=1,1,0))</x:f>
      </x:c>
      <x:c r="J301" s="14" t="str">
        <x:f>IF(A301="","",IF(OR(COUNTIF($A$8:$A$307,A301)&gt;1,COUNTIFS('Your applicants'!$A$8:$A$207,B301,'Your applicants'!$C$8:$C$207,C301)&lt;&gt;1,NOT(ISNUMBER(D301)),E301="",AND(E301="Completed",OR(NOT(ISNUMBER(F301)),NOT(ISNUMBER(G301)),F301&lt;0,G301&lt;1))),1,0))</x:f>
      </x:c>
    </x:row>
    <x:row r="302" ht="24" customHeight="1">
      <x:c r="A302" s="10"/>
      <x:c r="B302" s="10"/>
      <x:c r="C302" s="10"/>
      <x:c r="D302" s="12"/>
      <x:c r="E302" s="10"/>
      <x:c r="F302" s="13"/>
      <x:c r="G302" s="13"/>
      <x:c r="H302" s="14" t="str">
        <x:f>IF(A302="","",IF(AND(E302="Completed",ISNUMBER(F302),ISNUMBER(G302)),F302*G302,""))</x:f>
      </x:c>
      <x:c r="I302" s="14" t="str">
        <x:f>IF(A302="","",IF(COUNTIFS('Your applicants'!$A$8:$A$207,B302,'Your applicants'!$V$8:$V$207,1)=1,1,0))</x:f>
      </x:c>
      <x:c r="J302" s="14" t="str">
        <x:f>IF(A302="","",IF(OR(COUNTIF($A$8:$A$307,A302)&gt;1,COUNTIFS('Your applicants'!$A$8:$A$207,B302,'Your applicants'!$C$8:$C$207,C302)&lt;&gt;1,NOT(ISNUMBER(D302)),E302="",AND(E302="Completed",OR(NOT(ISNUMBER(F302)),NOT(ISNUMBER(G302)),F302&lt;0,G302&lt;1))),1,0))</x:f>
      </x:c>
    </x:row>
    <x:row r="303" ht="24" customHeight="1">
      <x:c r="A303" s="10"/>
      <x:c r="B303" s="10"/>
      <x:c r="C303" s="10"/>
      <x:c r="D303" s="12"/>
      <x:c r="E303" s="10"/>
      <x:c r="F303" s="13"/>
      <x:c r="G303" s="13"/>
      <x:c r="H303" s="14" t="str">
        <x:f>IF(A303="","",IF(AND(E303="Completed",ISNUMBER(F303),ISNUMBER(G303)),F303*G303,""))</x:f>
      </x:c>
      <x:c r="I303" s="14" t="str">
        <x:f>IF(A303="","",IF(COUNTIFS('Your applicants'!$A$8:$A$207,B303,'Your applicants'!$V$8:$V$207,1)=1,1,0))</x:f>
      </x:c>
      <x:c r="J303" s="14" t="str">
        <x:f>IF(A303="","",IF(OR(COUNTIF($A$8:$A$307,A303)&gt;1,COUNTIFS('Your applicants'!$A$8:$A$207,B303,'Your applicants'!$C$8:$C$207,C303)&lt;&gt;1,NOT(ISNUMBER(D303)),E303="",AND(E303="Completed",OR(NOT(ISNUMBER(F303)),NOT(ISNUMBER(G303)),F303&lt;0,G303&lt;1))),1,0))</x:f>
      </x:c>
    </x:row>
    <x:row r="304" ht="24" customHeight="1">
      <x:c r="A304" s="10"/>
      <x:c r="B304" s="10"/>
      <x:c r="C304" s="10"/>
      <x:c r="D304" s="12"/>
      <x:c r="E304" s="10"/>
      <x:c r="F304" s="13"/>
      <x:c r="G304" s="13"/>
      <x:c r="H304" s="14" t="str">
        <x:f>IF(A304="","",IF(AND(E304="Completed",ISNUMBER(F304),ISNUMBER(G304)),F304*G304,""))</x:f>
      </x:c>
      <x:c r="I304" s="14" t="str">
        <x:f>IF(A304="","",IF(COUNTIFS('Your applicants'!$A$8:$A$207,B304,'Your applicants'!$V$8:$V$207,1)=1,1,0))</x:f>
      </x:c>
      <x:c r="J304" s="14" t="str">
        <x:f>IF(A304="","",IF(OR(COUNTIF($A$8:$A$307,A304)&gt;1,COUNTIFS('Your applicants'!$A$8:$A$207,B304,'Your applicants'!$C$8:$C$207,C304)&lt;&gt;1,NOT(ISNUMBER(D304)),E304="",AND(E304="Completed",OR(NOT(ISNUMBER(F304)),NOT(ISNUMBER(G304)),F304&lt;0,G304&lt;1))),1,0))</x:f>
      </x:c>
    </x:row>
    <x:row r="305" ht="24" customHeight="1">
      <x:c r="A305" s="10"/>
      <x:c r="B305" s="10"/>
      <x:c r="C305" s="10"/>
      <x:c r="D305" s="12"/>
      <x:c r="E305" s="10"/>
      <x:c r="F305" s="13"/>
      <x:c r="G305" s="13"/>
      <x:c r="H305" s="14" t="str">
        <x:f>IF(A305="","",IF(AND(E305="Completed",ISNUMBER(F305),ISNUMBER(G305)),F305*G305,""))</x:f>
      </x:c>
      <x:c r="I305" s="14" t="str">
        <x:f>IF(A305="","",IF(COUNTIFS('Your applicants'!$A$8:$A$207,B305,'Your applicants'!$V$8:$V$207,1)=1,1,0))</x:f>
      </x:c>
      <x:c r="J305" s="14" t="str">
        <x:f>IF(A305="","",IF(OR(COUNTIF($A$8:$A$307,A305)&gt;1,COUNTIFS('Your applicants'!$A$8:$A$207,B305,'Your applicants'!$C$8:$C$207,C305)&lt;&gt;1,NOT(ISNUMBER(D305)),E305="",AND(E305="Completed",OR(NOT(ISNUMBER(F305)),NOT(ISNUMBER(G305)),F305&lt;0,G305&lt;1))),1,0))</x:f>
      </x:c>
    </x:row>
    <x:row r="306" ht="24" customHeight="1">
      <x:c r="A306" s="10"/>
      <x:c r="B306" s="10"/>
      <x:c r="C306" s="10"/>
      <x:c r="D306" s="12"/>
      <x:c r="E306" s="10"/>
      <x:c r="F306" s="13"/>
      <x:c r="G306" s="13"/>
      <x:c r="H306" s="14" t="str">
        <x:f>IF(A306="","",IF(AND(E306="Completed",ISNUMBER(F306),ISNUMBER(G306)),F306*G306,""))</x:f>
      </x:c>
      <x:c r="I306" s="14" t="str">
        <x:f>IF(A306="","",IF(COUNTIFS('Your applicants'!$A$8:$A$207,B306,'Your applicants'!$V$8:$V$207,1)=1,1,0))</x:f>
      </x:c>
      <x:c r="J306" s="14" t="str">
        <x:f>IF(A306="","",IF(OR(COUNTIF($A$8:$A$307,A306)&gt;1,COUNTIFS('Your applicants'!$A$8:$A$207,B306,'Your applicants'!$C$8:$C$207,C306)&lt;&gt;1,NOT(ISNUMBER(D306)),E306="",AND(E306="Completed",OR(NOT(ISNUMBER(F306)),NOT(ISNUMBER(G306)),F306&lt;0,G306&lt;1))),1,0))</x:f>
      </x:c>
    </x:row>
    <x:row r="307" ht="24" customHeight="1">
      <x:c r="A307" s="10"/>
      <x:c r="B307" s="10"/>
      <x:c r="C307" s="10"/>
      <x:c r="D307" s="12"/>
      <x:c r="E307" s="10"/>
      <x:c r="F307" s="13"/>
      <x:c r="G307" s="13"/>
      <x:c r="H307" s="14" t="str">
        <x:f>IF(A307="","",IF(AND(E307="Completed",ISNUMBER(F307),ISNUMBER(G307)),F307*G307,""))</x:f>
      </x:c>
      <x:c r="I307" s="14" t="str">
        <x:f>IF(A307="","",IF(COUNTIFS('Your applicants'!$A$8:$A$207,B307,'Your applicants'!$V$8:$V$207,1)=1,1,0))</x:f>
      </x:c>
      <x:c r="J307" s="14" t="str">
        <x:f>IF(A307="","",IF(OR(COUNTIF($A$8:$A$307,A307)&gt;1,COUNTIFS('Your applicants'!$A$8:$A$207,B307,'Your applicants'!$C$8:$C$207,C307)&lt;&gt;1,NOT(ISNUMBER(D307)),E307="",AND(E307="Completed",OR(NOT(ISNUMBER(F307)),NOT(ISNUMBER(G307)),F307&lt;0,G307&lt;1))),1,0))</x:f>
      </x:c>
    </x:row>
  </x:sheetData>
  <x:conditionalFormatting sqref="J8:J307">
    <x:cfRule type="cellIs" dxfId="1" priority="1" operator="greaterThan">
      <x:formula>0</x:formula>
    </x:cfRule>
  </x:conditionalFormatting>
  <x:dataValidations count="1">
    <x:dataValidation type="list" sqref="E8:E307">
      <x:formula1>"Completed,Scheduled,Cancelled,No-show"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  <x:col min="20" max="20" width="21" hidden="0" customWidth="1"/>
    <x:col min="21" max="21" width="19" hidden="0" customWidth="1"/>
    <x:col min="22" max="22" width="19" hidden="0" customWidth="1"/>
    <x:col min="23" max="23" width="19" hidden="0" customWidth="1"/>
    <x:col min="24" max="24" width="19" hidden="0" customWidth="1"/>
    <x:col min="25" max="25" width="19" hidden="0" customWidth="1"/>
    <x:col min="26" max="26" width="19" hidden="0" customWidth="1"/>
    <x:col min="27" max="27" width="19" hidden="0" customWidth="1"/>
    <x:col min="28" max="28" width="19" hidden="0" customWidth="1"/>
    <x:col min="29" max="29" width="19" hidden="0" customWidth="1"/>
    <x:col min="30" max="30" width="19" hidden="0" customWidth="1"/>
    <x:col min="31" max="31" width="19" hidden="0" customWidth="1"/>
    <x:col min="32" max="32" width="1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</x:row>
    <x:row r="2" ht="24" customHeight="1">
      <x:c r="A2" s="3" t="str">
        <x:v>Fictional example applicants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</x:row>
    <x:row r="3" ht="24" customHeight="1">
      <x:c r="A3" s="4" t="str">
        <x:v>Teaching data only. 120 invented applications for one closed vacancy. No customer results.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</x:row>
    <x:row r="4" ht="24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  <x:c r="T4" s="5"/>
      <x:c r="U4" s="5"/>
      <x:c r="V4" s="5"/>
      <x:c r="W4" s="5"/>
      <x:c r="X4" s="5"/>
      <x:c r="Y4" s="5"/>
      <x:c r="Z4" s="5"/>
      <x:c r="AA4" s="5"/>
      <x:c r="AB4" s="5"/>
      <x:c r="AC4" s="5"/>
      <x:c r="AD4" s="5"/>
      <x:c r="AE4" s="5"/>
      <x:c r="AF4" s="5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</x:row>
    <x:row r="7" ht="36" customHeight="1">
      <x:c r="A7" s="9" t="str">
        <x:v>Application ID</x:v>
      </x:c>
      <x:c r="B7" s="9" t="str">
        <x:v>Candidate ID</x:v>
      </x:c>
      <x:c r="C7" s="9" t="str">
        <x:v>Job ID</x:v>
      </x:c>
      <x:c r="D7" s="9" t="str">
        <x:v>Applied date</x:v>
      </x:c>
      <x:c r="E7" s="9" t="str">
        <x:v>CV reviewed date</x:v>
      </x:c>
      <x:c r="F7" s="9" t="str">
        <x:v>CV review minutes</x:v>
      </x:c>
      <x:c r="G7" s="9" t="str">
        <x:v>Approved AI invite date</x:v>
      </x:c>
      <x:c r="H7" s="9" t="str">
        <x:v>AI response deadline</x:v>
      </x:c>
      <x:c r="I7" s="9" t="str">
        <x:v>AI started date</x:v>
      </x:c>
      <x:c r="J7" s="9" t="str">
        <x:v>AI completed date</x:v>
      </x:c>
      <x:c r="K7" s="9" t="str">
        <x:v>AI candidate minutes</x:v>
      </x:c>
      <x:c r="L7" s="9" t="str">
        <x:v>Result reviewed date</x:v>
      </x:c>
      <x:c r="M7" s="9" t="str">
        <x:v>Result review minutes</x:v>
      </x:c>
      <x:c r="N7" s="9" t="str">
        <x:v>Advanced to human date</x:v>
      </x:c>
      <x:c r="O7" s="9" t="str">
        <x:v>Offer date</x:v>
      </x:c>
      <x:c r="P7" s="9" t="str">
        <x:v>Offer outcome</x:v>
      </x:c>
      <x:c r="Q7" s="9" t="str">
        <x:v>Offer resolved date</x:v>
      </x:c>
      <x:c r="R7" s="9" t="str">
        <x:v>Job started date</x:v>
      </x:c>
      <x:c r="S7" s="9" t="str">
        <x:v>Application closed date</x:v>
      </x:c>
      <x:c r="T7" s="9" t="str">
        <x:v>Final status</x:v>
      </x:c>
      <x:c r="U7" s="9" t="str">
        <x:v>Debrief person-minutes</x:v>
      </x:c>
      <x:c r="V7" s="9" t="str">
        <x:v>In selected cohort</x:v>
      </x:c>
      <x:c r="W7" s="9" t="str">
        <x:v>Mature invitation</x:v>
      </x:c>
      <x:c r="X7" s="9" t="str">
        <x:v>Attended human interview</x:v>
      </x:c>
      <x:c r="Y7" s="9" t="str">
        <x:v>Awaiting CV review</x:v>
      </x:c>
      <x:c r="Z7" s="9" t="str">
        <x:v>Invited; not started</x:v>
      </x:c>
      <x:c r="AA7" s="9" t="str">
        <x:v>Started; not completed</x:v>
      </x:c>
      <x:c r="AB7" s="9" t="str">
        <x:v>Awaiting result review</x:v>
      </x:c>
      <x:c r="AC7" s="9" t="str">
        <x:v>CV wait days</x:v>
      </x:c>
      <x:c r="AD7" s="9" t="str">
        <x:v>Result wait days</x:v>
      </x:c>
      <x:c r="AE7" s="9" t="str">
        <x:v>Input issue count</x:v>
      </x:c>
      <x:c r="AF7" s="9" t="str">
        <x:v>Final by cutoff</x:v>
      </x:c>
    </x:row>
    <x:row r="8" ht="24" customHeight="1">
      <x:c r="A8" s="15" t="str">
        <x:v>EX-APP-001</x:v>
      </x:c>
      <x:c r="B8" s="15" t="str">
        <x:v>EX-CAND-001</x:v>
      </x:c>
      <x:c r="C8" s="15" t="str">
        <x:v>DEMO-ROLE-01</x:v>
      </x:c>
      <x:c r="D8" s="16" t="d">
        <x:v>2026-09-01T00:00:00.000Z</x:v>
      </x:c>
      <x:c r="E8" s="16" t="d">
        <x:v>2026-09-08T00:00:00.000Z</x:v>
      </x:c>
      <x:c r="F8" s="17" t="n">
        <x:v>1</x:v>
      </x:c>
      <x:c r="G8" s="16" t="d">
        <x:v>2026-09-09T00:00:00.000Z</x:v>
      </x:c>
      <x:c r="H8" s="16" t="d">
        <x:v>2026-09-12T00:00:00.000Z</x:v>
      </x:c>
      <x:c r="I8" s="16" t="d">
        <x:v>2026-09-10T00:00:00.000Z</x:v>
      </x:c>
      <x:c r="J8" s="16" t="d">
        <x:v>2026-09-10T00:00:00.000Z</x:v>
      </x:c>
      <x:c r="K8" s="17" t="n">
        <x:v>15</x:v>
      </x:c>
      <x:c r="L8" s="16" t="d">
        <x:v>2026-09-11T00:00:00.000Z</x:v>
      </x:c>
      <x:c r="M8" s="17" t="n">
        <x:v>4</x:v>
      </x:c>
      <x:c r="N8" s="16" t="d">
        <x:v>2026-09-12T00:00:00.000Z</x:v>
      </x:c>
      <x:c r="O8" s="16" t="d">
        <x:v>2026-09-20T00:00:00.000Z</x:v>
      </x:c>
      <x:c r="P8" s="15" t="str">
        <x:v>Accepted</x:v>
      </x:c>
      <x:c r="Q8" s="16" t="d">
        <x:v>2026-09-21T00:00:00.000Z</x:v>
      </x:c>
      <x:c r="R8" s="16" t="d">
        <x:v>2026-09-25T00:00:00.000Z</x:v>
      </x:c>
      <x:c r="S8" s="16" t="d">
        <x:v>2026-09-25T00:00:00.000Z</x:v>
      </x:c>
      <x:c r="T8" s="15" t="str">
        <x:v>Hired</x:v>
      </x:c>
      <x:c r="U8" s="17" t="n">
        <x:v>5</x:v>
      </x:c>
      <x:c r="V8" s="14" t="n">
        <x:f>IF(A8="","",IF(AND('Metrics'!$B$6&lt;&gt;"",C8='Metrics'!$B$6,ISNUMBER(D8),ISNUMBER('Metrics'!$B$7),ISNUMBER('Metrics'!$B$8),D8&gt;='Metrics'!$B$7,D8&lt;='Metrics'!$B$8),1,0))</x:f>
        <x:v>1</x:v>
      </x:c>
      <x:c r="W8" s="14" t="n">
        <x:f>IF(A8="","",IF(AND(V8=1,ISNUMBER(G8),G8&lt;='Metrics'!$B$9,ISNUMBER(H8),H8&lt;='Metrics'!$B$9),1,0))</x:f>
        <x:v>1</x:v>
      </x:c>
      <x:c r="X8" s="14" t="n">
        <x:f>IF(A8="","",IF(COUNTIFS('Example interviews'!$B$8:$B$307,A8,'Example interviews'!$E$8:$E$307,"Completed",'Example interviews'!$D$8:$D$307,"&lt;="&amp;'Metrics'!$B$9)&gt;0,1,0))</x:f>
        <x:v>1</x:v>
      </x:c>
      <x:c r="Y8" s="14" t="n">
        <x:f>IF(A8="","",IF(AND(AND('Metrics'!$B$6&lt;&gt;"",C8='Metrics'!$B$6,ISNUMBER('Metrics'!$B$9),ISNUMBER(D8),D8&lt;='Metrics'!$B$9,NOT(AND(ISNUMBER(S8),S8&lt;='Metrics'!$B$9,T8&lt;&gt;""))),OR(E8="",E8&gt;'Metrics'!$B$9)),1,0))</x:f>
        <x:v>0</x:v>
      </x:c>
      <x:c r="Z8" s="14" t="n">
        <x:f>IF(A8="","",IF(AND(AND('Metrics'!$B$6&lt;&gt;"",C8='Metrics'!$B$6,ISNUMBER('Metrics'!$B$9),ISNUMBER(D8),D8&lt;='Metrics'!$B$9,NOT(AND(ISNUMBER(S8),S8&lt;='Metrics'!$B$9,T8&lt;&gt;""))),ISNUMBER(G8),G8&lt;='Metrics'!$B$9,OR(I8="",I8&gt;'Metrics'!$B$9)),1,0))</x:f>
        <x:v>0</x:v>
      </x:c>
      <x:c r="AA8" s="14" t="n">
        <x:f>IF(A8="","",IF(AND(AND('Metrics'!$B$6&lt;&gt;"",C8='Metrics'!$B$6,ISNUMBER('Metrics'!$B$9),ISNUMBER(D8),D8&lt;='Metrics'!$B$9,NOT(AND(ISNUMBER(S8),S8&lt;='Metrics'!$B$9,T8&lt;&gt;""))),ISNUMBER(I8),I8&lt;='Metrics'!$B$9,OR(J8="",J8&gt;'Metrics'!$B$9)),1,0))</x:f>
        <x:v>0</x:v>
      </x:c>
      <x:c r="AB8" s="14" t="n">
        <x:f>IF(A8="","",IF(AND(AND('Metrics'!$B$6&lt;&gt;"",C8='Metrics'!$B$6,ISNUMBER('Metrics'!$B$9),ISNUMBER(D8),D8&lt;='Metrics'!$B$9,NOT(AND(ISNUMBER(S8),S8&lt;='Metrics'!$B$9,T8&lt;&gt;""))),ISNUMBER(J8),J8&lt;='Metrics'!$B$9,OR(L8="",L8&gt;'Metrics'!$B$9)),1,0))</x:f>
        <x:v>0</x:v>
      </x:c>
      <x:c r="AC8" s="14" t="str">
        <x:f>IF(Y8=1,MAX(0,'Metrics'!$B$9-D8),"")</x:f>
      </x:c>
      <x:c r="AD8" s="14" t="str">
        <x:f>IF(AB8=1,MAX(0,'Metrics'!$B$9-J8),"")</x:f>
      </x:c>
      <x:c r="AE8" s="14" t="n">
        <x:f>IF(A8="","",IF(OR(COUNTIF($A$8:$A$207,A8)&gt;1,B8="",C8="",NOT(ISNUMBER(D8)),AND(E8&lt;&gt;"",NOT(ISNUMBER(F8))),AND(G8&lt;&gt;"",OR(E8="",NOT(ISNUMBER(H8)))),AND(J8&lt;&gt;"",I8=""),AND(L8&lt;&gt;"",OR(J8="",NOT(ISNUMBER(M8)))),AND(S8&lt;&gt;"",OR(T8="",NOT(ISNUMBER(U8)))),AND(P8&lt;&gt;"",O8=""),AND(OR(P8="Accepted",P8="Declined"),Q8=""),AND(R8&lt;&gt;"",P8&lt;&gt;"Accepted"),AND(ISNUMBER(F8),F8&lt;0),AND(ISNUMBER(M8),M8&lt;0),AND(ISNUMBER(U8),U8&lt;0),AND(D8&lt;&gt;"",NOT(ISNUMBER(D8))),AND(E8&lt;&gt;"",NOT(ISNUMBER(E8))),AND(G8&lt;&gt;"",NOT(ISNUMBER(G8))),AND(H8&lt;&gt;"",NOT(ISNUMBER(H8))),AND(I8&lt;&gt;"",NOT(ISNUMBER(I8))),AND(J8&lt;&gt;"",NOT(ISNUMBER(J8))),AND(L8&lt;&gt;"",NOT(ISNUMBER(L8))),AND(N8&lt;&gt;"",NOT(ISNUMBER(N8))),AND(O8&lt;&gt;"",NOT(ISNUMBER(O8))),AND(Q8&lt;&gt;"",NOT(ISNUMBER(Q8))),AND(R8&lt;&gt;"",NOT(ISNUMBER(R8))),AND(S8&lt;&gt;"",NOT(ISNUMBER(S8))),AND(ISNUMBER(E8),ISNUMBER(D8),E8&lt;D8),AND(ISNUMBER(G8),ISNUMBER(E8),G8&lt;E8),AND(ISNUMBER(H8),ISNUMBER(G8),H8&lt;G8),AND(ISNUMBER(I8),ISNUMBER(G8),I8&lt;G8),AND(ISNUMBER(J8),ISNUMBER(I8),J8&lt;I8),AND(ISNUMBER(L8),ISNUMBER(J8),L8&lt;J8),AND(ISNUMBER(Q8),ISNUMBER(O8),Q8&lt;O8),AND(ISNUMBER(R8),ISNUMBER(Q8),R8&lt;Q8)),1,0))</x:f>
        <x:v>0</x:v>
      </x:c>
      <x:c r="AF8" s="14" t="n">
        <x:f>IF(A8="","",IF(AND(ISNUMBER(S8),S8&lt;='Metrics'!$B$9,T8&lt;&gt;""),1,0))</x:f>
        <x:v>1</x:v>
      </x:c>
    </x:row>
    <x:row r="9" ht="24" customHeight="1">
      <x:c r="A9" s="15" t="str">
        <x:v>EX-APP-002</x:v>
      </x:c>
      <x:c r="B9" s="15" t="str">
        <x:v>EX-CAND-002</x:v>
      </x:c>
      <x:c r="C9" s="15" t="str">
        <x:v>DEMO-ROLE-01</x:v>
      </x:c>
      <x:c r="D9" s="16" t="d">
        <x:v>2026-09-01T00:00:00.000Z</x:v>
      </x:c>
      <x:c r="E9" s="16" t="d">
        <x:v>2026-09-08T00:00:00.000Z</x:v>
      </x:c>
      <x:c r="F9" s="17" t="n">
        <x:v>1</x:v>
      </x:c>
      <x:c r="G9" s="16" t="d">
        <x:v>2026-09-09T00:00:00.000Z</x:v>
      </x:c>
      <x:c r="H9" s="16" t="d">
        <x:v>2026-09-12T00:00:00.000Z</x:v>
      </x:c>
      <x:c r="I9" s="16" t="d">
        <x:v>2026-09-10T00:00:00.000Z</x:v>
      </x:c>
      <x:c r="J9" s="16" t="d">
        <x:v>2026-09-10T00:00:00.000Z</x:v>
      </x:c>
      <x:c r="K9" s="17" t="n">
        <x:v>15</x:v>
      </x:c>
      <x:c r="L9" s="16" t="d">
        <x:v>2026-09-11T00:00:00.000Z</x:v>
      </x:c>
      <x:c r="M9" s="17" t="n">
        <x:v>4</x:v>
      </x:c>
      <x:c r="N9" s="16" t="d">
        <x:v>2026-09-12T00:00:00.000Z</x:v>
      </x:c>
      <x:c r="O9" s="16" t="d">
        <x:v>2026-09-20T00:00:00.000Z</x:v>
      </x:c>
      <x:c r="P9" s="15" t="str">
        <x:v>Declined</x:v>
      </x:c>
      <x:c r="Q9" s="16" t="d">
        <x:v>2026-09-22T00:00:00.000Z</x:v>
      </x:c>
      <x:c r="R9" s="16"/>
      <x:c r="S9" s="16" t="d">
        <x:v>2026-09-22T00:00:00.000Z</x:v>
      </x:c>
      <x:c r="T9" s="15" t="str">
        <x:v>Offer declined</x:v>
      </x:c>
      <x:c r="U9" s="17" t="n">
        <x:v>5</x:v>
      </x:c>
      <x:c r="V9" s="14" t="n">
        <x:f>IF(A9="","",IF(AND('Metrics'!$B$6&lt;&gt;"",C9='Metrics'!$B$6,ISNUMBER(D9),ISNUMBER('Metrics'!$B$7),ISNUMBER('Metrics'!$B$8),D9&gt;='Metrics'!$B$7,D9&lt;='Metrics'!$B$8),1,0))</x:f>
        <x:v>1</x:v>
      </x:c>
      <x:c r="W9" s="14" t="n">
        <x:f>IF(A9="","",IF(AND(V9=1,ISNUMBER(G9),G9&lt;='Metrics'!$B$9,ISNUMBER(H9),H9&lt;='Metrics'!$B$9),1,0))</x:f>
        <x:v>1</x:v>
      </x:c>
      <x:c r="X9" s="14" t="n">
        <x:f>IF(A9="","",IF(COUNTIFS('Example interviews'!$B$8:$B$307,A9,'Example interviews'!$E$8:$E$307,"Completed",'Example interviews'!$D$8:$D$307,"&lt;="&amp;'Metrics'!$B$9)&gt;0,1,0))</x:f>
        <x:v>1</x:v>
      </x:c>
      <x:c r="Y9" s="14" t="n">
        <x:f>IF(A9="","",IF(AND(AND('Metrics'!$B$6&lt;&gt;"",C9='Metrics'!$B$6,ISNUMBER('Metrics'!$B$9),ISNUMBER(D9),D9&lt;='Metrics'!$B$9,NOT(AND(ISNUMBER(S9),S9&lt;='Metrics'!$B$9,T9&lt;&gt;""))),OR(E9="",E9&gt;'Metrics'!$B$9)),1,0))</x:f>
        <x:v>0</x:v>
      </x:c>
      <x:c r="Z9" s="14" t="n">
        <x:f>IF(A9="","",IF(AND(AND('Metrics'!$B$6&lt;&gt;"",C9='Metrics'!$B$6,ISNUMBER('Metrics'!$B$9),ISNUMBER(D9),D9&lt;='Metrics'!$B$9,NOT(AND(ISNUMBER(S9),S9&lt;='Metrics'!$B$9,T9&lt;&gt;""))),ISNUMBER(G9),G9&lt;='Metrics'!$B$9,OR(I9="",I9&gt;'Metrics'!$B$9)),1,0))</x:f>
        <x:v>0</x:v>
      </x:c>
      <x:c r="AA9" s="14" t="n">
        <x:f>IF(A9="","",IF(AND(AND('Metrics'!$B$6&lt;&gt;"",C9='Metrics'!$B$6,ISNUMBER('Metrics'!$B$9),ISNUMBER(D9),D9&lt;='Metrics'!$B$9,NOT(AND(ISNUMBER(S9),S9&lt;='Metrics'!$B$9,T9&lt;&gt;""))),ISNUMBER(I9),I9&lt;='Metrics'!$B$9,OR(J9="",J9&gt;'Metrics'!$B$9)),1,0))</x:f>
        <x:v>0</x:v>
      </x:c>
      <x:c r="AB9" s="14" t="n">
        <x:f>IF(A9="","",IF(AND(AND('Metrics'!$B$6&lt;&gt;"",C9='Metrics'!$B$6,ISNUMBER('Metrics'!$B$9),ISNUMBER(D9),D9&lt;='Metrics'!$B$9,NOT(AND(ISNUMBER(S9),S9&lt;='Metrics'!$B$9,T9&lt;&gt;""))),ISNUMBER(J9),J9&lt;='Metrics'!$B$9,OR(L9="",L9&gt;'Metrics'!$B$9)),1,0))</x:f>
        <x:v>0</x:v>
      </x:c>
      <x:c r="AC9" s="14" t="str">
        <x:f>IF(Y9=1,MAX(0,'Metrics'!$B$9-D9),"")</x:f>
      </x:c>
      <x:c r="AD9" s="14" t="str">
        <x:f>IF(AB9=1,MAX(0,'Metrics'!$B$9-J9),"")</x:f>
      </x:c>
      <x:c r="AE9" s="14" t="n">
        <x:f>IF(A9="","",IF(OR(COUNTIF($A$8:$A$207,A9)&gt;1,B9="",C9="",NOT(ISNUMBER(D9)),AND(E9&lt;&gt;"",NOT(ISNUMBER(F9))),AND(G9&lt;&gt;"",OR(E9="",NOT(ISNUMBER(H9)))),AND(J9&lt;&gt;"",I9=""),AND(L9&lt;&gt;"",OR(J9="",NOT(ISNUMBER(M9)))),AND(S9&lt;&gt;"",OR(T9="",NOT(ISNUMBER(U9)))),AND(P9&lt;&gt;"",O9=""),AND(OR(P9="Accepted",P9="Declined"),Q9=""),AND(R9&lt;&gt;"",P9&lt;&gt;"Accepted"),AND(ISNUMBER(F9),F9&lt;0),AND(ISNUMBER(M9),M9&lt;0),AND(ISNUMBER(U9),U9&lt;0),AND(D9&lt;&gt;"",NOT(ISNUMBER(D9))),AND(E9&lt;&gt;"",NOT(ISNUMBER(E9))),AND(G9&lt;&gt;"",NOT(ISNUMBER(G9))),AND(H9&lt;&gt;"",NOT(ISNUMBER(H9))),AND(I9&lt;&gt;"",NOT(ISNUMBER(I9))),AND(J9&lt;&gt;"",NOT(ISNUMBER(J9))),AND(L9&lt;&gt;"",NOT(ISNUMBER(L9))),AND(N9&lt;&gt;"",NOT(ISNUMBER(N9))),AND(O9&lt;&gt;"",NOT(ISNUMBER(O9))),AND(Q9&lt;&gt;"",NOT(ISNUMBER(Q9))),AND(R9&lt;&gt;"",NOT(ISNUMBER(R9))),AND(S9&lt;&gt;"",NOT(ISNUMBER(S9))),AND(ISNUMBER(E9),ISNUMBER(D9),E9&lt;D9),AND(ISNUMBER(G9),ISNUMBER(E9),G9&lt;E9),AND(ISNUMBER(H9),ISNUMBER(G9),H9&lt;G9),AND(ISNUMBER(I9),ISNUMBER(G9),I9&lt;G9),AND(ISNUMBER(J9),ISNUMBER(I9),J9&lt;I9),AND(ISNUMBER(L9),ISNUMBER(J9),L9&lt;J9),AND(ISNUMBER(Q9),ISNUMBER(O9),Q9&lt;O9),AND(ISNUMBER(R9),ISNUMBER(Q9),R9&lt;Q9)),1,0))</x:f>
        <x:v>0</x:v>
      </x:c>
      <x:c r="AF9" s="14" t="n">
        <x:f>IF(A9="","",IF(AND(ISNUMBER(S9),S9&lt;='Metrics'!$B$9,T9&lt;&gt;""),1,0))</x:f>
        <x:v>1</x:v>
      </x:c>
    </x:row>
    <x:row r="10" ht="24" customHeight="1">
      <x:c r="A10" s="15" t="str">
        <x:v>EX-APP-003</x:v>
      </x:c>
      <x:c r="B10" s="15" t="str">
        <x:v>EX-CAND-003</x:v>
      </x:c>
      <x:c r="C10" s="15" t="str">
        <x:v>DEMO-ROLE-01</x:v>
      </x:c>
      <x:c r="D10" s="16" t="d">
        <x:v>2026-09-01T00:00:00.000Z</x:v>
      </x:c>
      <x:c r="E10" s="16" t="d">
        <x:v>2026-09-08T00:00:00.000Z</x:v>
      </x:c>
      <x:c r="F10" s="17" t="n">
        <x:v>1</x:v>
      </x:c>
      <x:c r="G10" s="16" t="d">
        <x:v>2026-09-09T00:00:00.000Z</x:v>
      </x:c>
      <x:c r="H10" s="16" t="d">
        <x:v>2026-09-12T00:00:00.000Z</x:v>
      </x:c>
      <x:c r="I10" s="16" t="d">
        <x:v>2026-09-10T00:00:00.000Z</x:v>
      </x:c>
      <x:c r="J10" s="16" t="d">
        <x:v>2026-09-10T00:00:00.000Z</x:v>
      </x:c>
      <x:c r="K10" s="17" t="n">
        <x:v>15</x:v>
      </x:c>
      <x:c r="L10" s="16" t="d">
        <x:v>2026-09-11T00:00:00.000Z</x:v>
      </x:c>
      <x:c r="M10" s="17" t="n">
        <x:v>4</x:v>
      </x:c>
      <x:c r="N10" s="16" t="d">
        <x:v>2026-09-12T00:00:00.000Z</x:v>
      </x:c>
      <x:c r="O10" s="16"/>
      <x:c r="P10" s="15" t="str"/>
      <x:c r="Q10" s="16"/>
      <x:c r="R10" s="16"/>
      <x:c r="S10" s="16" t="d">
        <x:v>2026-09-23T00:00:00.000Z</x:v>
      </x:c>
      <x:c r="T10" s="15" t="str">
        <x:v>Not selected</x:v>
      </x:c>
      <x:c r="U10" s="17" t="n">
        <x:v>5</x:v>
      </x:c>
      <x:c r="V10" s="14" t="n">
        <x:f>IF(A10="","",IF(AND('Metrics'!$B$6&lt;&gt;"",C10='Metrics'!$B$6,ISNUMBER(D10),ISNUMBER('Metrics'!$B$7),ISNUMBER('Metrics'!$B$8),D10&gt;='Metrics'!$B$7,D10&lt;='Metrics'!$B$8),1,0))</x:f>
        <x:v>1</x:v>
      </x:c>
      <x:c r="W10" s="14" t="n">
        <x:f>IF(A10="","",IF(AND(V10=1,ISNUMBER(G10),G10&lt;='Metrics'!$B$9,ISNUMBER(H10),H10&lt;='Metrics'!$B$9),1,0))</x:f>
        <x:v>1</x:v>
      </x:c>
      <x:c r="X10" s="14" t="n">
        <x:f>IF(A10="","",IF(COUNTIFS('Example interviews'!$B$8:$B$307,A10,'Example interviews'!$E$8:$E$307,"Completed",'Example interviews'!$D$8:$D$307,"&lt;="&amp;'Metrics'!$B$9)&gt;0,1,0))</x:f>
        <x:v>1</x:v>
      </x:c>
      <x:c r="Y10" s="14" t="n">
        <x:f>IF(A10="","",IF(AND(AND('Metrics'!$B$6&lt;&gt;"",C10='Metrics'!$B$6,ISNUMBER('Metrics'!$B$9),ISNUMBER(D10),D10&lt;='Metrics'!$B$9,NOT(AND(ISNUMBER(S10),S10&lt;='Metrics'!$B$9,T10&lt;&gt;""))),OR(E10="",E10&gt;'Metrics'!$B$9)),1,0))</x:f>
        <x:v>0</x:v>
      </x:c>
      <x:c r="Z10" s="14" t="n">
        <x:f>IF(A10="","",IF(AND(AND('Metrics'!$B$6&lt;&gt;"",C10='Metrics'!$B$6,ISNUMBER('Metrics'!$B$9),ISNUMBER(D10),D10&lt;='Metrics'!$B$9,NOT(AND(ISNUMBER(S10),S10&lt;='Metrics'!$B$9,T10&lt;&gt;""))),ISNUMBER(G10),G10&lt;='Metrics'!$B$9,OR(I10="",I10&gt;'Metrics'!$B$9)),1,0))</x:f>
        <x:v>0</x:v>
      </x:c>
      <x:c r="AA10" s="14" t="n">
        <x:f>IF(A10="","",IF(AND(AND('Metrics'!$B$6&lt;&gt;"",C10='Metrics'!$B$6,ISNUMBER('Metrics'!$B$9),ISNUMBER(D10),D10&lt;='Metrics'!$B$9,NOT(AND(ISNUMBER(S10),S10&lt;='Metrics'!$B$9,T10&lt;&gt;""))),ISNUMBER(I10),I10&lt;='Metrics'!$B$9,OR(J10="",J10&gt;'Metrics'!$B$9)),1,0))</x:f>
        <x:v>0</x:v>
      </x:c>
      <x:c r="AB10" s="14" t="n">
        <x:f>IF(A10="","",IF(AND(AND('Metrics'!$B$6&lt;&gt;"",C10='Metrics'!$B$6,ISNUMBER('Metrics'!$B$9),ISNUMBER(D10),D10&lt;='Metrics'!$B$9,NOT(AND(ISNUMBER(S10),S10&lt;='Metrics'!$B$9,T10&lt;&gt;""))),ISNUMBER(J10),J10&lt;='Metrics'!$B$9,OR(L10="",L10&gt;'Metrics'!$B$9)),1,0))</x:f>
        <x:v>0</x:v>
      </x:c>
      <x:c r="AC10" s="14" t="str">
        <x:f>IF(Y10=1,MAX(0,'Metrics'!$B$9-D10),"")</x:f>
      </x:c>
      <x:c r="AD10" s="14" t="str">
        <x:f>IF(AB10=1,MAX(0,'Metrics'!$B$9-J10),"")</x:f>
      </x:c>
      <x:c r="AE10" s="14" t="n">
        <x:f>IF(A10="","",IF(OR(COUNTIF($A$8:$A$207,A10)&gt;1,B10="",C10="",NOT(ISNUMBER(D10)),AND(E10&lt;&gt;"",NOT(ISNUMBER(F10))),AND(G10&lt;&gt;"",OR(E10="",NOT(ISNUMBER(H10)))),AND(J10&lt;&gt;"",I10=""),AND(L10&lt;&gt;"",OR(J10="",NOT(ISNUMBER(M10)))),AND(S10&lt;&gt;"",OR(T10="",NOT(ISNUMBER(U10)))),AND(P10&lt;&gt;"",O10=""),AND(OR(P10="Accepted",P10="Declined"),Q10=""),AND(R10&lt;&gt;"",P10&lt;&gt;"Accepted"),AND(ISNUMBER(F10),F10&lt;0),AND(ISNUMBER(M10),M10&lt;0),AND(ISNUMBER(U10),U10&lt;0),AND(D10&lt;&gt;"",NOT(ISNUMBER(D10))),AND(E10&lt;&gt;"",NOT(ISNUMBER(E10))),AND(G10&lt;&gt;"",NOT(ISNUMBER(G10))),AND(H10&lt;&gt;"",NOT(ISNUMBER(H10))),AND(I10&lt;&gt;"",NOT(ISNUMBER(I10))),AND(J10&lt;&gt;"",NOT(ISNUMBER(J10))),AND(L10&lt;&gt;"",NOT(ISNUMBER(L10))),AND(N10&lt;&gt;"",NOT(ISNUMBER(N10))),AND(O10&lt;&gt;"",NOT(ISNUMBER(O10))),AND(Q10&lt;&gt;"",NOT(ISNUMBER(Q10))),AND(R10&lt;&gt;"",NOT(ISNUMBER(R10))),AND(S10&lt;&gt;"",NOT(ISNUMBER(S10))),AND(ISNUMBER(E10),ISNUMBER(D10),E10&lt;D10),AND(ISNUMBER(G10),ISNUMBER(E10),G10&lt;E10),AND(ISNUMBER(H10),ISNUMBER(G10),H10&lt;G10),AND(ISNUMBER(I10),ISNUMBER(G10),I10&lt;G10),AND(ISNUMBER(J10),ISNUMBER(I10),J10&lt;I10),AND(ISNUMBER(L10),ISNUMBER(J10),L10&lt;J10),AND(ISNUMBER(Q10),ISNUMBER(O10),Q10&lt;O10),AND(ISNUMBER(R10),ISNUMBER(Q10),R10&lt;Q10)),1,0))</x:f>
        <x:v>0</x:v>
      </x:c>
      <x:c r="AF10" s="14" t="n">
        <x:f>IF(A10="","",IF(AND(ISNUMBER(S10),S10&lt;='Metrics'!$B$9,T10&lt;&gt;""),1,0))</x:f>
        <x:v>1</x:v>
      </x:c>
    </x:row>
    <x:row r="11" ht="24" customHeight="1">
      <x:c r="A11" s="15" t="str">
        <x:v>EX-APP-004</x:v>
      </x:c>
      <x:c r="B11" s="15" t="str">
        <x:v>EX-CAND-004</x:v>
      </x:c>
      <x:c r="C11" s="15" t="str">
        <x:v>DEMO-ROLE-01</x:v>
      </x:c>
      <x:c r="D11" s="16" t="d">
        <x:v>2026-09-01T00:00:00.000Z</x:v>
      </x:c>
      <x:c r="E11" s="16" t="d">
        <x:v>2026-09-08T00:00:00.000Z</x:v>
      </x:c>
      <x:c r="F11" s="17" t="n">
        <x:v>1</x:v>
      </x:c>
      <x:c r="G11" s="16" t="d">
        <x:v>2026-09-09T00:00:00.000Z</x:v>
      </x:c>
      <x:c r="H11" s="16" t="d">
        <x:v>2026-09-12T00:00:00.000Z</x:v>
      </x:c>
      <x:c r="I11" s="16" t="d">
        <x:v>2026-09-10T00:00:00.000Z</x:v>
      </x:c>
      <x:c r="J11" s="16" t="d">
        <x:v>2026-09-10T00:00:00.000Z</x:v>
      </x:c>
      <x:c r="K11" s="17" t="n">
        <x:v>15</x:v>
      </x:c>
      <x:c r="L11" s="16" t="d">
        <x:v>2026-09-11T00:00:00.000Z</x:v>
      </x:c>
      <x:c r="M11" s="17" t="n">
        <x:v>4</x:v>
      </x:c>
      <x:c r="N11" s="16" t="d">
        <x:v>2026-09-12T00:00:00.000Z</x:v>
      </x:c>
      <x:c r="O11" s="16"/>
      <x:c r="P11" s="15" t="str"/>
      <x:c r="Q11" s="16"/>
      <x:c r="R11" s="16"/>
      <x:c r="S11" s="16" t="d">
        <x:v>2026-09-23T00:00:00.000Z</x:v>
      </x:c>
      <x:c r="T11" s="15" t="str">
        <x:v>Not selected</x:v>
      </x:c>
      <x:c r="U11" s="17" t="n">
        <x:v>5</x:v>
      </x:c>
      <x:c r="V11" s="14" t="n">
        <x:f>IF(A11="","",IF(AND('Metrics'!$B$6&lt;&gt;"",C11='Metrics'!$B$6,ISNUMBER(D11),ISNUMBER('Metrics'!$B$7),ISNUMBER('Metrics'!$B$8),D11&gt;='Metrics'!$B$7,D11&lt;='Metrics'!$B$8),1,0))</x:f>
        <x:v>1</x:v>
      </x:c>
      <x:c r="W11" s="14" t="n">
        <x:f>IF(A11="","",IF(AND(V11=1,ISNUMBER(G11),G11&lt;='Metrics'!$B$9,ISNUMBER(H11),H11&lt;='Metrics'!$B$9),1,0))</x:f>
        <x:v>1</x:v>
      </x:c>
      <x:c r="X11" s="14" t="n">
        <x:f>IF(A11="","",IF(COUNTIFS('Example interviews'!$B$8:$B$307,A11,'Example interviews'!$E$8:$E$307,"Completed",'Example interviews'!$D$8:$D$307,"&lt;="&amp;'Metrics'!$B$9)&gt;0,1,0))</x:f>
        <x:v>1</x:v>
      </x:c>
      <x:c r="Y11" s="14" t="n">
        <x:f>IF(A11="","",IF(AND(AND('Metrics'!$B$6&lt;&gt;"",C11='Metrics'!$B$6,ISNUMBER('Metrics'!$B$9),ISNUMBER(D11),D11&lt;='Metrics'!$B$9,NOT(AND(ISNUMBER(S11),S11&lt;='Metrics'!$B$9,T11&lt;&gt;""))),OR(E11="",E11&gt;'Metrics'!$B$9)),1,0))</x:f>
        <x:v>0</x:v>
      </x:c>
      <x:c r="Z11" s="14" t="n">
        <x:f>IF(A11="","",IF(AND(AND('Metrics'!$B$6&lt;&gt;"",C11='Metrics'!$B$6,ISNUMBER('Metrics'!$B$9),ISNUMBER(D11),D11&lt;='Metrics'!$B$9,NOT(AND(ISNUMBER(S11),S11&lt;='Metrics'!$B$9,T11&lt;&gt;""))),ISNUMBER(G11),G11&lt;='Metrics'!$B$9,OR(I11="",I11&gt;'Metrics'!$B$9)),1,0))</x:f>
        <x:v>0</x:v>
      </x:c>
      <x:c r="AA11" s="14" t="n">
        <x:f>IF(A11="","",IF(AND(AND('Metrics'!$B$6&lt;&gt;"",C11='Metrics'!$B$6,ISNUMBER('Metrics'!$B$9),ISNUMBER(D11),D11&lt;='Metrics'!$B$9,NOT(AND(ISNUMBER(S11),S11&lt;='Metrics'!$B$9,T11&lt;&gt;""))),ISNUMBER(I11),I11&lt;='Metrics'!$B$9,OR(J11="",J11&gt;'Metrics'!$B$9)),1,0))</x:f>
        <x:v>0</x:v>
      </x:c>
      <x:c r="AB11" s="14" t="n">
        <x:f>IF(A11="","",IF(AND(AND('Metrics'!$B$6&lt;&gt;"",C11='Metrics'!$B$6,ISNUMBER('Metrics'!$B$9),ISNUMBER(D11),D11&lt;='Metrics'!$B$9,NOT(AND(ISNUMBER(S11),S11&lt;='Metrics'!$B$9,T11&lt;&gt;""))),ISNUMBER(J11),J11&lt;='Metrics'!$B$9,OR(L11="",L11&gt;'Metrics'!$B$9)),1,0))</x:f>
        <x:v>0</x:v>
      </x:c>
      <x:c r="AC11" s="14" t="str">
        <x:f>IF(Y11=1,MAX(0,'Metrics'!$B$9-D11),"")</x:f>
      </x:c>
      <x:c r="AD11" s="14" t="str">
        <x:f>IF(AB11=1,MAX(0,'Metrics'!$B$9-J11),"")</x:f>
      </x:c>
      <x:c r="AE11" s="14" t="n">
        <x:f>IF(A11="","",IF(OR(COUNTIF($A$8:$A$207,A11)&gt;1,B11="",C11="",NOT(ISNUMBER(D11)),AND(E11&lt;&gt;"",NOT(ISNUMBER(F11))),AND(G11&lt;&gt;"",OR(E11="",NOT(ISNUMBER(H11)))),AND(J11&lt;&gt;"",I11=""),AND(L11&lt;&gt;"",OR(J11="",NOT(ISNUMBER(M11)))),AND(S11&lt;&gt;"",OR(T11="",NOT(ISNUMBER(U11)))),AND(P11&lt;&gt;"",O11=""),AND(OR(P11="Accepted",P11="Declined"),Q11=""),AND(R11&lt;&gt;"",P11&lt;&gt;"Accepted"),AND(ISNUMBER(F11),F11&lt;0),AND(ISNUMBER(M11),M11&lt;0),AND(ISNUMBER(U11),U11&lt;0),AND(D11&lt;&gt;"",NOT(ISNUMBER(D11))),AND(E11&lt;&gt;"",NOT(ISNUMBER(E11))),AND(G11&lt;&gt;"",NOT(ISNUMBER(G11))),AND(H11&lt;&gt;"",NOT(ISNUMBER(H11))),AND(I11&lt;&gt;"",NOT(ISNUMBER(I11))),AND(J11&lt;&gt;"",NOT(ISNUMBER(J11))),AND(L11&lt;&gt;"",NOT(ISNUMBER(L11))),AND(N11&lt;&gt;"",NOT(ISNUMBER(N11))),AND(O11&lt;&gt;"",NOT(ISNUMBER(O11))),AND(Q11&lt;&gt;"",NOT(ISNUMBER(Q11))),AND(R11&lt;&gt;"",NOT(ISNUMBER(R11))),AND(S11&lt;&gt;"",NOT(ISNUMBER(S11))),AND(ISNUMBER(E11),ISNUMBER(D11),E11&lt;D11),AND(ISNUMBER(G11),ISNUMBER(E11),G11&lt;E11),AND(ISNUMBER(H11),ISNUMBER(G11),H11&lt;G11),AND(ISNUMBER(I11),ISNUMBER(G11),I11&lt;G11),AND(ISNUMBER(J11),ISNUMBER(I11),J11&lt;I11),AND(ISNUMBER(L11),ISNUMBER(J11),L11&lt;J11),AND(ISNUMBER(Q11),ISNUMBER(O11),Q11&lt;O11),AND(ISNUMBER(R11),ISNUMBER(Q11),R11&lt;Q11)),1,0))</x:f>
        <x:v>0</x:v>
      </x:c>
      <x:c r="AF11" s="14" t="n">
        <x:f>IF(A11="","",IF(AND(ISNUMBER(S11),S11&lt;='Metrics'!$B$9,T11&lt;&gt;""),1,0))</x:f>
        <x:v>1</x:v>
      </x:c>
    </x:row>
    <x:row r="12" ht="24" customHeight="1">
      <x:c r="A12" s="15" t="str">
        <x:v>EX-APP-005</x:v>
      </x:c>
      <x:c r="B12" s="15" t="str">
        <x:v>EX-CAND-005</x:v>
      </x:c>
      <x:c r="C12" s="15" t="str">
        <x:v>DEMO-ROLE-01</x:v>
      </x:c>
      <x:c r="D12" s="16" t="d">
        <x:v>2026-09-01T00:00:00.000Z</x:v>
      </x:c>
      <x:c r="E12" s="16" t="d">
        <x:v>2026-09-08T00:00:00.000Z</x:v>
      </x:c>
      <x:c r="F12" s="17" t="n">
        <x:v>1</x:v>
      </x:c>
      <x:c r="G12" s="16" t="d">
        <x:v>2026-09-09T00:00:00.000Z</x:v>
      </x:c>
      <x:c r="H12" s="16" t="d">
        <x:v>2026-09-12T00:00:00.000Z</x:v>
      </x:c>
      <x:c r="I12" s="16" t="d">
        <x:v>2026-09-10T00:00:00.000Z</x:v>
      </x:c>
      <x:c r="J12" s="16" t="d">
        <x:v>2026-09-10T00:00:00.000Z</x:v>
      </x:c>
      <x:c r="K12" s="17" t="n">
        <x:v>15</x:v>
      </x:c>
      <x:c r="L12" s="16" t="d">
        <x:v>2026-09-11T00:00:00.000Z</x:v>
      </x:c>
      <x:c r="M12" s="17" t="n">
        <x:v>4</x:v>
      </x:c>
      <x:c r="N12" s="16" t="d">
        <x:v>2026-09-12T00:00:00.000Z</x:v>
      </x:c>
      <x:c r="O12" s="16"/>
      <x:c r="P12" s="15" t="str"/>
      <x:c r="Q12" s="16"/>
      <x:c r="R12" s="16"/>
      <x:c r="S12" s="16" t="d">
        <x:v>2026-09-23T00:00:00.000Z</x:v>
      </x:c>
      <x:c r="T12" s="15" t="str">
        <x:v>Not selected</x:v>
      </x:c>
      <x:c r="U12" s="17" t="n">
        <x:v>5</x:v>
      </x:c>
      <x:c r="V12" s="14" t="n">
        <x:f>IF(A12="","",IF(AND('Metrics'!$B$6&lt;&gt;"",C12='Metrics'!$B$6,ISNUMBER(D12),ISNUMBER('Metrics'!$B$7),ISNUMBER('Metrics'!$B$8),D12&gt;='Metrics'!$B$7,D12&lt;='Metrics'!$B$8),1,0))</x:f>
        <x:v>1</x:v>
      </x:c>
      <x:c r="W12" s="14" t="n">
        <x:f>IF(A12="","",IF(AND(V12=1,ISNUMBER(G12),G12&lt;='Metrics'!$B$9,ISNUMBER(H12),H12&lt;='Metrics'!$B$9),1,0))</x:f>
        <x:v>1</x:v>
      </x:c>
      <x:c r="X12" s="14" t="n">
        <x:f>IF(A12="","",IF(COUNTIFS('Example interviews'!$B$8:$B$307,A12,'Example interviews'!$E$8:$E$307,"Completed",'Example interviews'!$D$8:$D$307,"&lt;="&amp;'Metrics'!$B$9)&gt;0,1,0))</x:f>
        <x:v>1</x:v>
      </x:c>
      <x:c r="Y12" s="14" t="n">
        <x:f>IF(A12="","",IF(AND(AND('Metrics'!$B$6&lt;&gt;"",C12='Metrics'!$B$6,ISNUMBER('Metrics'!$B$9),ISNUMBER(D12),D12&lt;='Metrics'!$B$9,NOT(AND(ISNUMBER(S12),S12&lt;='Metrics'!$B$9,T12&lt;&gt;""))),OR(E12="",E12&gt;'Metrics'!$B$9)),1,0))</x:f>
        <x:v>0</x:v>
      </x:c>
      <x:c r="Z12" s="14" t="n">
        <x:f>IF(A12="","",IF(AND(AND('Metrics'!$B$6&lt;&gt;"",C12='Metrics'!$B$6,ISNUMBER('Metrics'!$B$9),ISNUMBER(D12),D12&lt;='Metrics'!$B$9,NOT(AND(ISNUMBER(S12),S12&lt;='Metrics'!$B$9,T12&lt;&gt;""))),ISNUMBER(G12),G12&lt;='Metrics'!$B$9,OR(I12="",I12&gt;'Metrics'!$B$9)),1,0))</x:f>
        <x:v>0</x:v>
      </x:c>
      <x:c r="AA12" s="14" t="n">
        <x:f>IF(A12="","",IF(AND(AND('Metrics'!$B$6&lt;&gt;"",C12='Metrics'!$B$6,ISNUMBER('Metrics'!$B$9),ISNUMBER(D12),D12&lt;='Metrics'!$B$9,NOT(AND(ISNUMBER(S12),S12&lt;='Metrics'!$B$9,T12&lt;&gt;""))),ISNUMBER(I12),I12&lt;='Metrics'!$B$9,OR(J12="",J12&gt;'Metrics'!$B$9)),1,0))</x:f>
        <x:v>0</x:v>
      </x:c>
      <x:c r="AB12" s="14" t="n">
        <x:f>IF(A12="","",IF(AND(AND('Metrics'!$B$6&lt;&gt;"",C12='Metrics'!$B$6,ISNUMBER('Metrics'!$B$9),ISNUMBER(D12),D12&lt;='Metrics'!$B$9,NOT(AND(ISNUMBER(S12),S12&lt;='Metrics'!$B$9,T12&lt;&gt;""))),ISNUMBER(J12),J12&lt;='Metrics'!$B$9,OR(L12="",L12&gt;'Metrics'!$B$9)),1,0))</x:f>
        <x:v>0</x:v>
      </x:c>
      <x:c r="AC12" s="14" t="str">
        <x:f>IF(Y12=1,MAX(0,'Metrics'!$B$9-D12),"")</x:f>
      </x:c>
      <x:c r="AD12" s="14" t="str">
        <x:f>IF(AB12=1,MAX(0,'Metrics'!$B$9-J12),"")</x:f>
      </x:c>
      <x:c r="AE12" s="14" t="n">
        <x:f>IF(A12="","",IF(OR(COUNTIF($A$8:$A$207,A12)&gt;1,B12="",C12="",NOT(ISNUMBER(D12)),AND(E12&lt;&gt;"",NOT(ISNUMBER(F12))),AND(G12&lt;&gt;"",OR(E12="",NOT(ISNUMBER(H12)))),AND(J12&lt;&gt;"",I12=""),AND(L12&lt;&gt;"",OR(J12="",NOT(ISNUMBER(M12)))),AND(S12&lt;&gt;"",OR(T12="",NOT(ISNUMBER(U12)))),AND(P12&lt;&gt;"",O12=""),AND(OR(P12="Accepted",P12="Declined"),Q12=""),AND(R12&lt;&gt;"",P12&lt;&gt;"Accepted"),AND(ISNUMBER(F12),F12&lt;0),AND(ISNUMBER(M12),M12&lt;0),AND(ISNUMBER(U12),U12&lt;0),AND(D12&lt;&gt;"",NOT(ISNUMBER(D12))),AND(E12&lt;&gt;"",NOT(ISNUMBER(E12))),AND(G12&lt;&gt;"",NOT(ISNUMBER(G12))),AND(H12&lt;&gt;"",NOT(ISNUMBER(H12))),AND(I12&lt;&gt;"",NOT(ISNUMBER(I12))),AND(J12&lt;&gt;"",NOT(ISNUMBER(J12))),AND(L12&lt;&gt;"",NOT(ISNUMBER(L12))),AND(N12&lt;&gt;"",NOT(ISNUMBER(N12))),AND(O12&lt;&gt;"",NOT(ISNUMBER(O12))),AND(Q12&lt;&gt;"",NOT(ISNUMBER(Q12))),AND(R12&lt;&gt;"",NOT(ISNUMBER(R12))),AND(S12&lt;&gt;"",NOT(ISNUMBER(S12))),AND(ISNUMBER(E12),ISNUMBER(D12),E12&lt;D12),AND(ISNUMBER(G12),ISNUMBER(E12),G12&lt;E12),AND(ISNUMBER(H12),ISNUMBER(G12),H12&lt;G12),AND(ISNUMBER(I12),ISNUMBER(G12),I12&lt;G12),AND(ISNUMBER(J12),ISNUMBER(I12),J12&lt;I12),AND(ISNUMBER(L12),ISNUMBER(J12),L12&lt;J12),AND(ISNUMBER(Q12),ISNUMBER(O12),Q12&lt;O12),AND(ISNUMBER(R12),ISNUMBER(Q12),R12&lt;Q12)),1,0))</x:f>
        <x:v>0</x:v>
      </x:c>
      <x:c r="AF12" s="14" t="n">
        <x:f>IF(A12="","",IF(AND(ISNUMBER(S12),S12&lt;='Metrics'!$B$9,T12&lt;&gt;""),1,0))</x:f>
        <x:v>1</x:v>
      </x:c>
    </x:row>
    <x:row r="13" ht="24" customHeight="1">
      <x:c r="A13" s="15" t="str">
        <x:v>EX-APP-006</x:v>
      </x:c>
      <x:c r="B13" s="15" t="str">
        <x:v>EX-CAND-006</x:v>
      </x:c>
      <x:c r="C13" s="15" t="str">
        <x:v>DEMO-ROLE-01</x:v>
      </x:c>
      <x:c r="D13" s="16" t="d">
        <x:v>2026-09-01T00:00:00.000Z</x:v>
      </x:c>
      <x:c r="E13" s="16" t="d">
        <x:v>2026-09-08T00:00:00.000Z</x:v>
      </x:c>
      <x:c r="F13" s="17" t="n">
        <x:v>1</x:v>
      </x:c>
      <x:c r="G13" s="16" t="d">
        <x:v>2026-09-09T00:00:00.000Z</x:v>
      </x:c>
      <x:c r="H13" s="16" t="d">
        <x:v>2026-09-12T00:00:00.000Z</x:v>
      </x:c>
      <x:c r="I13" s="16" t="d">
        <x:v>2026-09-10T00:00:00.000Z</x:v>
      </x:c>
      <x:c r="J13" s="16" t="d">
        <x:v>2026-09-10T00:00:00.000Z</x:v>
      </x:c>
      <x:c r="K13" s="17" t="n">
        <x:v>15</x:v>
      </x:c>
      <x:c r="L13" s="16" t="d">
        <x:v>2026-09-11T00:00:00.000Z</x:v>
      </x:c>
      <x:c r="M13" s="17" t="n">
        <x:v>4</x:v>
      </x:c>
      <x:c r="N13" s="16" t="d">
        <x:v>2026-09-12T00:00:00.000Z</x:v>
      </x:c>
      <x:c r="O13" s="16"/>
      <x:c r="P13" s="15" t="str"/>
      <x:c r="Q13" s="16"/>
      <x:c r="R13" s="16"/>
      <x:c r="S13" s="16" t="d">
        <x:v>2026-09-23T00:00:00.000Z</x:v>
      </x:c>
      <x:c r="T13" s="15" t="str">
        <x:v>Not selected</x:v>
      </x:c>
      <x:c r="U13" s="17" t="n">
        <x:v>5</x:v>
      </x:c>
      <x:c r="V13" s="14" t="n">
        <x:f>IF(A13="","",IF(AND('Metrics'!$B$6&lt;&gt;"",C13='Metrics'!$B$6,ISNUMBER(D13),ISNUMBER('Metrics'!$B$7),ISNUMBER('Metrics'!$B$8),D13&gt;='Metrics'!$B$7,D13&lt;='Metrics'!$B$8),1,0))</x:f>
        <x:v>1</x:v>
      </x:c>
      <x:c r="W13" s="14" t="n">
        <x:f>IF(A13="","",IF(AND(V13=1,ISNUMBER(G13),G13&lt;='Metrics'!$B$9,ISNUMBER(H13),H13&lt;='Metrics'!$B$9),1,0))</x:f>
        <x:v>1</x:v>
      </x:c>
      <x:c r="X13" s="14" t="n">
        <x:f>IF(A13="","",IF(COUNTIFS('Example interviews'!$B$8:$B$307,A13,'Example interviews'!$E$8:$E$307,"Completed",'Example interviews'!$D$8:$D$307,"&lt;="&amp;'Metrics'!$B$9)&gt;0,1,0))</x:f>
        <x:v>1</x:v>
      </x:c>
      <x:c r="Y13" s="14" t="n">
        <x:f>IF(A13="","",IF(AND(AND('Metrics'!$B$6&lt;&gt;"",C13='Metrics'!$B$6,ISNUMBER('Metrics'!$B$9),ISNUMBER(D13),D13&lt;='Metrics'!$B$9,NOT(AND(ISNUMBER(S13),S13&lt;='Metrics'!$B$9,T13&lt;&gt;""))),OR(E13="",E13&gt;'Metrics'!$B$9)),1,0))</x:f>
        <x:v>0</x:v>
      </x:c>
      <x:c r="Z13" s="14" t="n">
        <x:f>IF(A13="","",IF(AND(AND('Metrics'!$B$6&lt;&gt;"",C13='Metrics'!$B$6,ISNUMBER('Metrics'!$B$9),ISNUMBER(D13),D13&lt;='Metrics'!$B$9,NOT(AND(ISNUMBER(S13),S13&lt;='Metrics'!$B$9,T13&lt;&gt;""))),ISNUMBER(G13),G13&lt;='Metrics'!$B$9,OR(I13="",I13&gt;'Metrics'!$B$9)),1,0))</x:f>
        <x:v>0</x:v>
      </x:c>
      <x:c r="AA13" s="14" t="n">
        <x:f>IF(A13="","",IF(AND(AND('Metrics'!$B$6&lt;&gt;"",C13='Metrics'!$B$6,ISNUMBER('Metrics'!$B$9),ISNUMBER(D13),D13&lt;='Metrics'!$B$9,NOT(AND(ISNUMBER(S13),S13&lt;='Metrics'!$B$9,T13&lt;&gt;""))),ISNUMBER(I13),I13&lt;='Metrics'!$B$9,OR(J13="",J13&gt;'Metrics'!$B$9)),1,0))</x:f>
        <x:v>0</x:v>
      </x:c>
      <x:c r="AB13" s="14" t="n">
        <x:f>IF(A13="","",IF(AND(AND('Metrics'!$B$6&lt;&gt;"",C13='Metrics'!$B$6,ISNUMBER('Metrics'!$B$9),ISNUMBER(D13),D13&lt;='Metrics'!$B$9,NOT(AND(ISNUMBER(S13),S13&lt;='Metrics'!$B$9,T13&lt;&gt;""))),ISNUMBER(J13),J13&lt;='Metrics'!$B$9,OR(L13="",L13&gt;'Metrics'!$B$9)),1,0))</x:f>
        <x:v>0</x:v>
      </x:c>
      <x:c r="AC13" s="14" t="str">
        <x:f>IF(Y13=1,MAX(0,'Metrics'!$B$9-D13),"")</x:f>
      </x:c>
      <x:c r="AD13" s="14" t="str">
        <x:f>IF(AB13=1,MAX(0,'Metrics'!$B$9-J13),"")</x:f>
      </x:c>
      <x:c r="AE13" s="14" t="n">
        <x:f>IF(A13="","",IF(OR(COUNTIF($A$8:$A$207,A13)&gt;1,B13="",C13="",NOT(ISNUMBER(D13)),AND(E13&lt;&gt;"",NOT(ISNUMBER(F13))),AND(G13&lt;&gt;"",OR(E13="",NOT(ISNUMBER(H13)))),AND(J13&lt;&gt;"",I13=""),AND(L13&lt;&gt;"",OR(J13="",NOT(ISNUMBER(M13)))),AND(S13&lt;&gt;"",OR(T13="",NOT(ISNUMBER(U13)))),AND(P13&lt;&gt;"",O13=""),AND(OR(P13="Accepted",P13="Declined"),Q13=""),AND(R13&lt;&gt;"",P13&lt;&gt;"Accepted"),AND(ISNUMBER(F13),F13&lt;0),AND(ISNUMBER(M13),M13&lt;0),AND(ISNUMBER(U13),U13&lt;0),AND(D13&lt;&gt;"",NOT(ISNUMBER(D13))),AND(E13&lt;&gt;"",NOT(ISNUMBER(E13))),AND(G13&lt;&gt;"",NOT(ISNUMBER(G13))),AND(H13&lt;&gt;"",NOT(ISNUMBER(H13))),AND(I13&lt;&gt;"",NOT(ISNUMBER(I13))),AND(J13&lt;&gt;"",NOT(ISNUMBER(J13))),AND(L13&lt;&gt;"",NOT(ISNUMBER(L13))),AND(N13&lt;&gt;"",NOT(ISNUMBER(N13))),AND(O13&lt;&gt;"",NOT(ISNUMBER(O13))),AND(Q13&lt;&gt;"",NOT(ISNUMBER(Q13))),AND(R13&lt;&gt;"",NOT(ISNUMBER(R13))),AND(S13&lt;&gt;"",NOT(ISNUMBER(S13))),AND(ISNUMBER(E13),ISNUMBER(D13),E13&lt;D13),AND(ISNUMBER(G13),ISNUMBER(E13),G13&lt;E13),AND(ISNUMBER(H13),ISNUMBER(G13),H13&lt;G13),AND(ISNUMBER(I13),ISNUMBER(G13),I13&lt;G13),AND(ISNUMBER(J13),ISNUMBER(I13),J13&lt;I13),AND(ISNUMBER(L13),ISNUMBER(J13),L13&lt;J13),AND(ISNUMBER(Q13),ISNUMBER(O13),Q13&lt;O13),AND(ISNUMBER(R13),ISNUMBER(Q13),R13&lt;Q13)),1,0))</x:f>
        <x:v>0</x:v>
      </x:c>
      <x:c r="AF13" s="14" t="n">
        <x:f>IF(A13="","",IF(AND(ISNUMBER(S13),S13&lt;='Metrics'!$B$9,T13&lt;&gt;""),1,0))</x:f>
        <x:v>1</x:v>
      </x:c>
    </x:row>
    <x:row r="14" ht="24" customHeight="1">
      <x:c r="A14" s="15" t="str">
        <x:v>EX-APP-007</x:v>
      </x:c>
      <x:c r="B14" s="15" t="str">
        <x:v>EX-CAND-007</x:v>
      </x:c>
      <x:c r="C14" s="15" t="str">
        <x:v>DEMO-ROLE-01</x:v>
      </x:c>
      <x:c r="D14" s="16" t="d">
        <x:v>2026-09-01T00:00:00.000Z</x:v>
      </x:c>
      <x:c r="E14" s="16" t="d">
        <x:v>2026-09-08T00:00:00.000Z</x:v>
      </x:c>
      <x:c r="F14" s="17" t="n">
        <x:v>1</x:v>
      </x:c>
      <x:c r="G14" s="16" t="d">
        <x:v>2026-09-09T00:00:00.000Z</x:v>
      </x:c>
      <x:c r="H14" s="16" t="d">
        <x:v>2026-09-12T00:00:00.000Z</x:v>
      </x:c>
      <x:c r="I14" s="16" t="d">
        <x:v>2026-09-10T00:00:00.000Z</x:v>
      </x:c>
      <x:c r="J14" s="16" t="d">
        <x:v>2026-09-10T00:00:00.000Z</x:v>
      </x:c>
      <x:c r="K14" s="17" t="n">
        <x:v>15</x:v>
      </x:c>
      <x:c r="L14" s="16" t="d">
        <x:v>2026-09-11T00:00:00.000Z</x:v>
      </x:c>
      <x:c r="M14" s="17" t="n">
        <x:v>4</x:v>
      </x:c>
      <x:c r="N14" s="16" t="d">
        <x:v>2026-09-12T00:00:00.000Z</x:v>
      </x:c>
      <x:c r="O14" s="16"/>
      <x:c r="P14" s="15" t="str"/>
      <x:c r="Q14" s="16"/>
      <x:c r="R14" s="16"/>
      <x:c r="S14" s="16" t="d">
        <x:v>2026-09-23T00:00:00.000Z</x:v>
      </x:c>
      <x:c r="T14" s="15" t="str">
        <x:v>Not selected</x:v>
      </x:c>
      <x:c r="U14" s="17" t="n">
        <x:v>5</x:v>
      </x:c>
      <x:c r="V14" s="14" t="n">
        <x:f>IF(A14="","",IF(AND('Metrics'!$B$6&lt;&gt;"",C14='Metrics'!$B$6,ISNUMBER(D14),ISNUMBER('Metrics'!$B$7),ISNUMBER('Metrics'!$B$8),D14&gt;='Metrics'!$B$7,D14&lt;='Metrics'!$B$8),1,0))</x:f>
        <x:v>1</x:v>
      </x:c>
      <x:c r="W14" s="14" t="n">
        <x:f>IF(A14="","",IF(AND(V14=1,ISNUMBER(G14),G14&lt;='Metrics'!$B$9,ISNUMBER(H14),H14&lt;='Metrics'!$B$9),1,0))</x:f>
        <x:v>1</x:v>
      </x:c>
      <x:c r="X14" s="14" t="n">
        <x:f>IF(A14="","",IF(COUNTIFS('Example interviews'!$B$8:$B$307,A14,'Example interviews'!$E$8:$E$307,"Completed",'Example interviews'!$D$8:$D$307,"&lt;="&amp;'Metrics'!$B$9)&gt;0,1,0))</x:f>
        <x:v>1</x:v>
      </x:c>
      <x:c r="Y14" s="14" t="n">
        <x:f>IF(A14="","",IF(AND(AND('Metrics'!$B$6&lt;&gt;"",C14='Metrics'!$B$6,ISNUMBER('Metrics'!$B$9),ISNUMBER(D14),D14&lt;='Metrics'!$B$9,NOT(AND(ISNUMBER(S14),S14&lt;='Metrics'!$B$9,T14&lt;&gt;""))),OR(E14="",E14&gt;'Metrics'!$B$9)),1,0))</x:f>
        <x:v>0</x:v>
      </x:c>
      <x:c r="Z14" s="14" t="n">
        <x:f>IF(A14="","",IF(AND(AND('Metrics'!$B$6&lt;&gt;"",C14='Metrics'!$B$6,ISNUMBER('Metrics'!$B$9),ISNUMBER(D14),D14&lt;='Metrics'!$B$9,NOT(AND(ISNUMBER(S14),S14&lt;='Metrics'!$B$9,T14&lt;&gt;""))),ISNUMBER(G14),G14&lt;='Metrics'!$B$9,OR(I14="",I14&gt;'Metrics'!$B$9)),1,0))</x:f>
        <x:v>0</x:v>
      </x:c>
      <x:c r="AA14" s="14" t="n">
        <x:f>IF(A14="","",IF(AND(AND('Metrics'!$B$6&lt;&gt;"",C14='Metrics'!$B$6,ISNUMBER('Metrics'!$B$9),ISNUMBER(D14),D14&lt;='Metrics'!$B$9,NOT(AND(ISNUMBER(S14),S14&lt;='Metrics'!$B$9,T14&lt;&gt;""))),ISNUMBER(I14),I14&lt;='Metrics'!$B$9,OR(J14="",J14&gt;'Metrics'!$B$9)),1,0))</x:f>
        <x:v>0</x:v>
      </x:c>
      <x:c r="AB14" s="14" t="n">
        <x:f>IF(A14="","",IF(AND(AND('Metrics'!$B$6&lt;&gt;"",C14='Metrics'!$B$6,ISNUMBER('Metrics'!$B$9),ISNUMBER(D14),D14&lt;='Metrics'!$B$9,NOT(AND(ISNUMBER(S14),S14&lt;='Metrics'!$B$9,T14&lt;&gt;""))),ISNUMBER(J14),J14&lt;='Metrics'!$B$9,OR(L14="",L14&gt;'Metrics'!$B$9)),1,0))</x:f>
        <x:v>0</x:v>
      </x:c>
      <x:c r="AC14" s="14" t="str">
        <x:f>IF(Y14=1,MAX(0,'Metrics'!$B$9-D14),"")</x:f>
      </x:c>
      <x:c r="AD14" s="14" t="str">
        <x:f>IF(AB14=1,MAX(0,'Metrics'!$B$9-J14),"")</x:f>
      </x:c>
      <x:c r="AE14" s="14" t="n">
        <x:f>IF(A14="","",IF(OR(COUNTIF($A$8:$A$207,A14)&gt;1,B14="",C14="",NOT(ISNUMBER(D14)),AND(E14&lt;&gt;"",NOT(ISNUMBER(F14))),AND(G14&lt;&gt;"",OR(E14="",NOT(ISNUMBER(H14)))),AND(J14&lt;&gt;"",I14=""),AND(L14&lt;&gt;"",OR(J14="",NOT(ISNUMBER(M14)))),AND(S14&lt;&gt;"",OR(T14="",NOT(ISNUMBER(U14)))),AND(P14&lt;&gt;"",O14=""),AND(OR(P14="Accepted",P14="Declined"),Q14=""),AND(R14&lt;&gt;"",P14&lt;&gt;"Accepted"),AND(ISNUMBER(F14),F14&lt;0),AND(ISNUMBER(M14),M14&lt;0),AND(ISNUMBER(U14),U14&lt;0),AND(D14&lt;&gt;"",NOT(ISNUMBER(D14))),AND(E14&lt;&gt;"",NOT(ISNUMBER(E14))),AND(G14&lt;&gt;"",NOT(ISNUMBER(G14))),AND(H14&lt;&gt;"",NOT(ISNUMBER(H14))),AND(I14&lt;&gt;"",NOT(ISNUMBER(I14))),AND(J14&lt;&gt;"",NOT(ISNUMBER(J14))),AND(L14&lt;&gt;"",NOT(ISNUMBER(L14))),AND(N14&lt;&gt;"",NOT(ISNUMBER(N14))),AND(O14&lt;&gt;"",NOT(ISNUMBER(O14))),AND(Q14&lt;&gt;"",NOT(ISNUMBER(Q14))),AND(R14&lt;&gt;"",NOT(ISNUMBER(R14))),AND(S14&lt;&gt;"",NOT(ISNUMBER(S14))),AND(ISNUMBER(E14),ISNUMBER(D14),E14&lt;D14),AND(ISNUMBER(G14),ISNUMBER(E14),G14&lt;E14),AND(ISNUMBER(H14),ISNUMBER(G14),H14&lt;G14),AND(ISNUMBER(I14),ISNUMBER(G14),I14&lt;G14),AND(ISNUMBER(J14),ISNUMBER(I14),J14&lt;I14),AND(ISNUMBER(L14),ISNUMBER(J14),L14&lt;J14),AND(ISNUMBER(Q14),ISNUMBER(O14),Q14&lt;O14),AND(ISNUMBER(R14),ISNUMBER(Q14),R14&lt;Q14)),1,0))</x:f>
        <x:v>0</x:v>
      </x:c>
      <x:c r="AF14" s="14" t="n">
        <x:f>IF(A14="","",IF(AND(ISNUMBER(S14),S14&lt;='Metrics'!$B$9,T14&lt;&gt;""),1,0))</x:f>
        <x:v>1</x:v>
      </x:c>
    </x:row>
    <x:row r="15" ht="24" customHeight="1">
      <x:c r="A15" s="15" t="str">
        <x:v>EX-APP-008</x:v>
      </x:c>
      <x:c r="B15" s="15" t="str">
        <x:v>EX-CAND-008</x:v>
      </x:c>
      <x:c r="C15" s="15" t="str">
        <x:v>DEMO-ROLE-01</x:v>
      </x:c>
      <x:c r="D15" s="16" t="d">
        <x:v>2026-09-01T00:00:00.000Z</x:v>
      </x:c>
      <x:c r="E15" s="16" t="d">
        <x:v>2026-09-08T00:00:00.000Z</x:v>
      </x:c>
      <x:c r="F15" s="17" t="n">
        <x:v>1</x:v>
      </x:c>
      <x:c r="G15" s="16" t="d">
        <x:v>2026-09-09T00:00:00.000Z</x:v>
      </x:c>
      <x:c r="H15" s="16" t="d">
        <x:v>2026-09-12T00:00:00.000Z</x:v>
      </x:c>
      <x:c r="I15" s="16" t="d">
        <x:v>2026-09-10T00:00:00.000Z</x:v>
      </x:c>
      <x:c r="J15" s="16" t="d">
        <x:v>2026-09-10T00:00:00.000Z</x:v>
      </x:c>
      <x:c r="K15" s="17" t="n">
        <x:v>15</x:v>
      </x:c>
      <x:c r="L15" s="16" t="d">
        <x:v>2026-09-11T00:00:00.000Z</x:v>
      </x:c>
      <x:c r="M15" s="17" t="n">
        <x:v>4</x:v>
      </x:c>
      <x:c r="N15" s="16" t="d">
        <x:v>2026-09-12T00:00:00.000Z</x:v>
      </x:c>
      <x:c r="O15" s="16"/>
      <x:c r="P15" s="15" t="str"/>
      <x:c r="Q15" s="16"/>
      <x:c r="R15" s="16"/>
      <x:c r="S15" s="16" t="d">
        <x:v>2026-09-23T00:00:00.000Z</x:v>
      </x:c>
      <x:c r="T15" s="15" t="str">
        <x:v>Not selected</x:v>
      </x:c>
      <x:c r="U15" s="17" t="n">
        <x:v>5</x:v>
      </x:c>
      <x:c r="V15" s="14" t="n">
        <x:f>IF(A15="","",IF(AND('Metrics'!$B$6&lt;&gt;"",C15='Metrics'!$B$6,ISNUMBER(D15),ISNUMBER('Metrics'!$B$7),ISNUMBER('Metrics'!$B$8),D15&gt;='Metrics'!$B$7,D15&lt;='Metrics'!$B$8),1,0))</x:f>
        <x:v>1</x:v>
      </x:c>
      <x:c r="W15" s="14" t="n">
        <x:f>IF(A15="","",IF(AND(V15=1,ISNUMBER(G15),G15&lt;='Metrics'!$B$9,ISNUMBER(H15),H15&lt;='Metrics'!$B$9),1,0))</x:f>
        <x:v>1</x:v>
      </x:c>
      <x:c r="X15" s="14" t="n">
        <x:f>IF(A15="","",IF(COUNTIFS('Example interviews'!$B$8:$B$307,A15,'Example interviews'!$E$8:$E$307,"Completed",'Example interviews'!$D$8:$D$307,"&lt;="&amp;'Metrics'!$B$9)&gt;0,1,0))</x:f>
        <x:v>1</x:v>
      </x:c>
      <x:c r="Y15" s="14" t="n">
        <x:f>IF(A15="","",IF(AND(AND('Metrics'!$B$6&lt;&gt;"",C15='Metrics'!$B$6,ISNUMBER('Metrics'!$B$9),ISNUMBER(D15),D15&lt;='Metrics'!$B$9,NOT(AND(ISNUMBER(S15),S15&lt;='Metrics'!$B$9,T15&lt;&gt;""))),OR(E15="",E15&gt;'Metrics'!$B$9)),1,0))</x:f>
        <x:v>0</x:v>
      </x:c>
      <x:c r="Z15" s="14" t="n">
        <x:f>IF(A15="","",IF(AND(AND('Metrics'!$B$6&lt;&gt;"",C15='Metrics'!$B$6,ISNUMBER('Metrics'!$B$9),ISNUMBER(D15),D15&lt;='Metrics'!$B$9,NOT(AND(ISNUMBER(S15),S15&lt;='Metrics'!$B$9,T15&lt;&gt;""))),ISNUMBER(G15),G15&lt;='Metrics'!$B$9,OR(I15="",I15&gt;'Metrics'!$B$9)),1,0))</x:f>
        <x:v>0</x:v>
      </x:c>
      <x:c r="AA15" s="14" t="n">
        <x:f>IF(A15="","",IF(AND(AND('Metrics'!$B$6&lt;&gt;"",C15='Metrics'!$B$6,ISNUMBER('Metrics'!$B$9),ISNUMBER(D15),D15&lt;='Metrics'!$B$9,NOT(AND(ISNUMBER(S15),S15&lt;='Metrics'!$B$9,T15&lt;&gt;""))),ISNUMBER(I15),I15&lt;='Metrics'!$B$9,OR(J15="",J15&gt;'Metrics'!$B$9)),1,0))</x:f>
        <x:v>0</x:v>
      </x:c>
      <x:c r="AB15" s="14" t="n">
        <x:f>IF(A15="","",IF(AND(AND('Metrics'!$B$6&lt;&gt;"",C15='Metrics'!$B$6,ISNUMBER('Metrics'!$B$9),ISNUMBER(D15),D15&lt;='Metrics'!$B$9,NOT(AND(ISNUMBER(S15),S15&lt;='Metrics'!$B$9,T15&lt;&gt;""))),ISNUMBER(J15),J15&lt;='Metrics'!$B$9,OR(L15="",L15&gt;'Metrics'!$B$9)),1,0))</x:f>
        <x:v>0</x:v>
      </x:c>
      <x:c r="AC15" s="14" t="str">
        <x:f>IF(Y15=1,MAX(0,'Metrics'!$B$9-D15),"")</x:f>
      </x:c>
      <x:c r="AD15" s="14" t="str">
        <x:f>IF(AB15=1,MAX(0,'Metrics'!$B$9-J15),"")</x:f>
      </x:c>
      <x:c r="AE15" s="14" t="n">
        <x:f>IF(A15="","",IF(OR(COUNTIF($A$8:$A$207,A15)&gt;1,B15="",C15="",NOT(ISNUMBER(D15)),AND(E15&lt;&gt;"",NOT(ISNUMBER(F15))),AND(G15&lt;&gt;"",OR(E15="",NOT(ISNUMBER(H15)))),AND(J15&lt;&gt;"",I15=""),AND(L15&lt;&gt;"",OR(J15="",NOT(ISNUMBER(M15)))),AND(S15&lt;&gt;"",OR(T15="",NOT(ISNUMBER(U15)))),AND(P15&lt;&gt;"",O15=""),AND(OR(P15="Accepted",P15="Declined"),Q15=""),AND(R15&lt;&gt;"",P15&lt;&gt;"Accepted"),AND(ISNUMBER(F15),F15&lt;0),AND(ISNUMBER(M15),M15&lt;0),AND(ISNUMBER(U15),U15&lt;0),AND(D15&lt;&gt;"",NOT(ISNUMBER(D15))),AND(E15&lt;&gt;"",NOT(ISNUMBER(E15))),AND(G15&lt;&gt;"",NOT(ISNUMBER(G15))),AND(H15&lt;&gt;"",NOT(ISNUMBER(H15))),AND(I15&lt;&gt;"",NOT(ISNUMBER(I15))),AND(J15&lt;&gt;"",NOT(ISNUMBER(J15))),AND(L15&lt;&gt;"",NOT(ISNUMBER(L15))),AND(N15&lt;&gt;"",NOT(ISNUMBER(N15))),AND(O15&lt;&gt;"",NOT(ISNUMBER(O15))),AND(Q15&lt;&gt;"",NOT(ISNUMBER(Q15))),AND(R15&lt;&gt;"",NOT(ISNUMBER(R15))),AND(S15&lt;&gt;"",NOT(ISNUMBER(S15))),AND(ISNUMBER(E15),ISNUMBER(D15),E15&lt;D15),AND(ISNUMBER(G15),ISNUMBER(E15),G15&lt;E15),AND(ISNUMBER(H15),ISNUMBER(G15),H15&lt;G15),AND(ISNUMBER(I15),ISNUMBER(G15),I15&lt;G15),AND(ISNUMBER(J15),ISNUMBER(I15),J15&lt;I15),AND(ISNUMBER(L15),ISNUMBER(J15),L15&lt;J15),AND(ISNUMBER(Q15),ISNUMBER(O15),Q15&lt;O15),AND(ISNUMBER(R15),ISNUMBER(Q15),R15&lt;Q15)),1,0))</x:f>
        <x:v>0</x:v>
      </x:c>
      <x:c r="AF15" s="14" t="n">
        <x:f>IF(A15="","",IF(AND(ISNUMBER(S15),S15&lt;='Metrics'!$B$9,T15&lt;&gt;""),1,0))</x:f>
        <x:v>1</x:v>
      </x:c>
    </x:row>
    <x:row r="16" ht="24" customHeight="1">
      <x:c r="A16" s="15" t="str">
        <x:v>EX-APP-009</x:v>
      </x:c>
      <x:c r="B16" s="15" t="str">
        <x:v>EX-CAND-009</x:v>
      </x:c>
      <x:c r="C16" s="15" t="str">
        <x:v>DEMO-ROLE-01</x:v>
      </x:c>
      <x:c r="D16" s="16" t="d">
        <x:v>2026-09-01T00:00:00.000Z</x:v>
      </x:c>
      <x:c r="E16" s="16" t="d">
        <x:v>2026-09-08T00:00:00.000Z</x:v>
      </x:c>
      <x:c r="F16" s="17" t="n">
        <x:v>1</x:v>
      </x:c>
      <x:c r="G16" s="16" t="d">
        <x:v>2026-09-09T00:00:00.000Z</x:v>
      </x:c>
      <x:c r="H16" s="16" t="d">
        <x:v>2026-09-12T00:00:00.000Z</x:v>
      </x:c>
      <x:c r="I16" s="16" t="d">
        <x:v>2026-09-10T00:00:00.000Z</x:v>
      </x:c>
      <x:c r="J16" s="16" t="d">
        <x:v>2026-09-10T00:00:00.000Z</x:v>
      </x:c>
      <x:c r="K16" s="17" t="n">
        <x:v>15</x:v>
      </x:c>
      <x:c r="L16" s="16" t="d">
        <x:v>2026-09-11T00:00:00.000Z</x:v>
      </x:c>
      <x:c r="M16" s="17" t="n">
        <x:v>4</x:v>
      </x:c>
      <x:c r="N16" s="16" t="d">
        <x:v>2026-09-12T00:00:00.000Z</x:v>
      </x:c>
      <x:c r="O16" s="16"/>
      <x:c r="P16" s="15" t="str"/>
      <x:c r="Q16" s="16"/>
      <x:c r="R16" s="16"/>
      <x:c r="S16" s="16" t="d">
        <x:v>2026-09-23T00:00:00.000Z</x:v>
      </x:c>
      <x:c r="T16" s="15" t="str">
        <x:v>Not selected</x:v>
      </x:c>
      <x:c r="U16" s="17" t="n">
        <x:v>5</x:v>
      </x:c>
      <x:c r="V16" s="14" t="n">
        <x:f>IF(A16="","",IF(AND('Metrics'!$B$6&lt;&gt;"",C16='Metrics'!$B$6,ISNUMBER(D16),ISNUMBER('Metrics'!$B$7),ISNUMBER('Metrics'!$B$8),D16&gt;='Metrics'!$B$7,D16&lt;='Metrics'!$B$8),1,0))</x:f>
        <x:v>1</x:v>
      </x:c>
      <x:c r="W16" s="14" t="n">
        <x:f>IF(A16="","",IF(AND(V16=1,ISNUMBER(G16),G16&lt;='Metrics'!$B$9,ISNUMBER(H16),H16&lt;='Metrics'!$B$9),1,0))</x:f>
        <x:v>1</x:v>
      </x:c>
      <x:c r="X16" s="14" t="n">
        <x:f>IF(A16="","",IF(COUNTIFS('Example interviews'!$B$8:$B$307,A16,'Example interviews'!$E$8:$E$307,"Completed",'Example interviews'!$D$8:$D$307,"&lt;="&amp;'Metrics'!$B$9)&gt;0,1,0))</x:f>
        <x:v>1</x:v>
      </x:c>
      <x:c r="Y16" s="14" t="n">
        <x:f>IF(A16="","",IF(AND(AND('Metrics'!$B$6&lt;&gt;"",C16='Metrics'!$B$6,ISNUMBER('Metrics'!$B$9),ISNUMBER(D16),D16&lt;='Metrics'!$B$9,NOT(AND(ISNUMBER(S16),S16&lt;='Metrics'!$B$9,T16&lt;&gt;""))),OR(E16="",E16&gt;'Metrics'!$B$9)),1,0))</x:f>
        <x:v>0</x:v>
      </x:c>
      <x:c r="Z16" s="14" t="n">
        <x:f>IF(A16="","",IF(AND(AND('Metrics'!$B$6&lt;&gt;"",C16='Metrics'!$B$6,ISNUMBER('Metrics'!$B$9),ISNUMBER(D16),D16&lt;='Metrics'!$B$9,NOT(AND(ISNUMBER(S16),S16&lt;='Metrics'!$B$9,T16&lt;&gt;""))),ISNUMBER(G16),G16&lt;='Metrics'!$B$9,OR(I16="",I16&gt;'Metrics'!$B$9)),1,0))</x:f>
        <x:v>0</x:v>
      </x:c>
      <x:c r="AA16" s="14" t="n">
        <x:f>IF(A16="","",IF(AND(AND('Metrics'!$B$6&lt;&gt;"",C16='Metrics'!$B$6,ISNUMBER('Metrics'!$B$9),ISNUMBER(D16),D16&lt;='Metrics'!$B$9,NOT(AND(ISNUMBER(S16),S16&lt;='Metrics'!$B$9,T16&lt;&gt;""))),ISNUMBER(I16),I16&lt;='Metrics'!$B$9,OR(J16="",J16&gt;'Metrics'!$B$9)),1,0))</x:f>
        <x:v>0</x:v>
      </x:c>
      <x:c r="AB16" s="14" t="n">
        <x:f>IF(A16="","",IF(AND(AND('Metrics'!$B$6&lt;&gt;"",C16='Metrics'!$B$6,ISNUMBER('Metrics'!$B$9),ISNUMBER(D16),D16&lt;='Metrics'!$B$9,NOT(AND(ISNUMBER(S16),S16&lt;='Metrics'!$B$9,T16&lt;&gt;""))),ISNUMBER(J16),J16&lt;='Metrics'!$B$9,OR(L16="",L16&gt;'Metrics'!$B$9)),1,0))</x:f>
        <x:v>0</x:v>
      </x:c>
      <x:c r="AC16" s="14" t="str">
        <x:f>IF(Y16=1,MAX(0,'Metrics'!$B$9-D16),"")</x:f>
      </x:c>
      <x:c r="AD16" s="14" t="str">
        <x:f>IF(AB16=1,MAX(0,'Metrics'!$B$9-J16),"")</x:f>
      </x:c>
      <x:c r="AE16" s="14" t="n">
        <x:f>IF(A16="","",IF(OR(COUNTIF($A$8:$A$207,A16)&gt;1,B16="",C16="",NOT(ISNUMBER(D16)),AND(E16&lt;&gt;"",NOT(ISNUMBER(F16))),AND(G16&lt;&gt;"",OR(E16="",NOT(ISNUMBER(H16)))),AND(J16&lt;&gt;"",I16=""),AND(L16&lt;&gt;"",OR(J16="",NOT(ISNUMBER(M16)))),AND(S16&lt;&gt;"",OR(T16="",NOT(ISNUMBER(U16)))),AND(P16&lt;&gt;"",O16=""),AND(OR(P16="Accepted",P16="Declined"),Q16=""),AND(R16&lt;&gt;"",P16&lt;&gt;"Accepted"),AND(ISNUMBER(F16),F16&lt;0),AND(ISNUMBER(M16),M16&lt;0),AND(ISNUMBER(U16),U16&lt;0),AND(D16&lt;&gt;"",NOT(ISNUMBER(D16))),AND(E16&lt;&gt;"",NOT(ISNUMBER(E16))),AND(G16&lt;&gt;"",NOT(ISNUMBER(G16))),AND(H16&lt;&gt;"",NOT(ISNUMBER(H16))),AND(I16&lt;&gt;"",NOT(ISNUMBER(I16))),AND(J16&lt;&gt;"",NOT(ISNUMBER(J16))),AND(L16&lt;&gt;"",NOT(ISNUMBER(L16))),AND(N16&lt;&gt;"",NOT(ISNUMBER(N16))),AND(O16&lt;&gt;"",NOT(ISNUMBER(O16))),AND(Q16&lt;&gt;"",NOT(ISNUMBER(Q16))),AND(R16&lt;&gt;"",NOT(ISNUMBER(R16))),AND(S16&lt;&gt;"",NOT(ISNUMBER(S16))),AND(ISNUMBER(E16),ISNUMBER(D16),E16&lt;D16),AND(ISNUMBER(G16),ISNUMBER(E16),G16&lt;E16),AND(ISNUMBER(H16),ISNUMBER(G16),H16&lt;G16),AND(ISNUMBER(I16),ISNUMBER(G16),I16&lt;G16),AND(ISNUMBER(J16),ISNUMBER(I16),J16&lt;I16),AND(ISNUMBER(L16),ISNUMBER(J16),L16&lt;J16),AND(ISNUMBER(Q16),ISNUMBER(O16),Q16&lt;O16),AND(ISNUMBER(R16),ISNUMBER(Q16),R16&lt;Q16)),1,0))</x:f>
        <x:v>0</x:v>
      </x:c>
      <x:c r="AF16" s="14" t="n">
        <x:f>IF(A16="","",IF(AND(ISNUMBER(S16),S16&lt;='Metrics'!$B$9,T16&lt;&gt;""),1,0))</x:f>
        <x:v>1</x:v>
      </x:c>
    </x:row>
    <x:row r="17" ht="24" customHeight="1">
      <x:c r="A17" s="15" t="str">
        <x:v>EX-APP-010</x:v>
      </x:c>
      <x:c r="B17" s="15" t="str">
        <x:v>EX-CAND-010</x:v>
      </x:c>
      <x:c r="C17" s="15" t="str">
        <x:v>DEMO-ROLE-01</x:v>
      </x:c>
      <x:c r="D17" s="16" t="d">
        <x:v>2026-09-01T00:00:00.000Z</x:v>
      </x:c>
      <x:c r="E17" s="16" t="d">
        <x:v>2026-09-08T00:00:00.000Z</x:v>
      </x:c>
      <x:c r="F17" s="17" t="n">
        <x:v>1</x:v>
      </x:c>
      <x:c r="G17" s="16" t="d">
        <x:v>2026-09-09T00:00:00.000Z</x:v>
      </x:c>
      <x:c r="H17" s="16" t="d">
        <x:v>2026-09-12T00:00:00.000Z</x:v>
      </x:c>
      <x:c r="I17" s="16" t="d">
        <x:v>2026-09-10T00:00:00.000Z</x:v>
      </x:c>
      <x:c r="J17" s="16" t="d">
        <x:v>2026-09-10T00:00:00.000Z</x:v>
      </x:c>
      <x:c r="K17" s="17" t="n">
        <x:v>15</x:v>
      </x:c>
      <x:c r="L17" s="16" t="d">
        <x:v>2026-09-11T00:00:00.000Z</x:v>
      </x:c>
      <x:c r="M17" s="17" t="n">
        <x:v>4</x:v>
      </x:c>
      <x:c r="N17" s="16" t="d">
        <x:v>2026-09-12T00:00:00.000Z</x:v>
      </x:c>
      <x:c r="O17" s="16"/>
      <x:c r="P17" s="15" t="str"/>
      <x:c r="Q17" s="16"/>
      <x:c r="R17" s="16"/>
      <x:c r="S17" s="16" t="d">
        <x:v>2026-09-23T00:00:00.000Z</x:v>
      </x:c>
      <x:c r="T17" s="15" t="str">
        <x:v>Not selected</x:v>
      </x:c>
      <x:c r="U17" s="17" t="n">
        <x:v>5</x:v>
      </x:c>
      <x:c r="V17" s="14" t="n">
        <x:f>IF(A17="","",IF(AND('Metrics'!$B$6&lt;&gt;"",C17='Metrics'!$B$6,ISNUMBER(D17),ISNUMBER('Metrics'!$B$7),ISNUMBER('Metrics'!$B$8),D17&gt;='Metrics'!$B$7,D17&lt;='Metrics'!$B$8),1,0))</x:f>
        <x:v>1</x:v>
      </x:c>
      <x:c r="W17" s="14" t="n">
        <x:f>IF(A17="","",IF(AND(V17=1,ISNUMBER(G17),G17&lt;='Metrics'!$B$9,ISNUMBER(H17),H17&lt;='Metrics'!$B$9),1,0))</x:f>
        <x:v>1</x:v>
      </x:c>
      <x:c r="X17" s="14" t="n">
        <x:f>IF(A17="","",IF(COUNTIFS('Example interviews'!$B$8:$B$307,A17,'Example interviews'!$E$8:$E$307,"Completed",'Example interviews'!$D$8:$D$307,"&lt;="&amp;'Metrics'!$B$9)&gt;0,1,0))</x:f>
        <x:v>1</x:v>
      </x:c>
      <x:c r="Y17" s="14" t="n">
        <x:f>IF(A17="","",IF(AND(AND('Metrics'!$B$6&lt;&gt;"",C17='Metrics'!$B$6,ISNUMBER('Metrics'!$B$9),ISNUMBER(D17),D17&lt;='Metrics'!$B$9,NOT(AND(ISNUMBER(S17),S17&lt;='Metrics'!$B$9,T17&lt;&gt;""))),OR(E17="",E17&gt;'Metrics'!$B$9)),1,0))</x:f>
        <x:v>0</x:v>
      </x:c>
      <x:c r="Z17" s="14" t="n">
        <x:f>IF(A17="","",IF(AND(AND('Metrics'!$B$6&lt;&gt;"",C17='Metrics'!$B$6,ISNUMBER('Metrics'!$B$9),ISNUMBER(D17),D17&lt;='Metrics'!$B$9,NOT(AND(ISNUMBER(S17),S17&lt;='Metrics'!$B$9,T17&lt;&gt;""))),ISNUMBER(G17),G17&lt;='Metrics'!$B$9,OR(I17="",I17&gt;'Metrics'!$B$9)),1,0))</x:f>
        <x:v>0</x:v>
      </x:c>
      <x:c r="AA17" s="14" t="n">
        <x:f>IF(A17="","",IF(AND(AND('Metrics'!$B$6&lt;&gt;"",C17='Metrics'!$B$6,ISNUMBER('Metrics'!$B$9),ISNUMBER(D17),D17&lt;='Metrics'!$B$9,NOT(AND(ISNUMBER(S17),S17&lt;='Metrics'!$B$9,T17&lt;&gt;""))),ISNUMBER(I17),I17&lt;='Metrics'!$B$9,OR(J17="",J17&gt;'Metrics'!$B$9)),1,0))</x:f>
        <x:v>0</x:v>
      </x:c>
      <x:c r="AB17" s="14" t="n">
        <x:f>IF(A17="","",IF(AND(AND('Metrics'!$B$6&lt;&gt;"",C17='Metrics'!$B$6,ISNUMBER('Metrics'!$B$9),ISNUMBER(D17),D17&lt;='Metrics'!$B$9,NOT(AND(ISNUMBER(S17),S17&lt;='Metrics'!$B$9,T17&lt;&gt;""))),ISNUMBER(J17),J17&lt;='Metrics'!$B$9,OR(L17="",L17&gt;'Metrics'!$B$9)),1,0))</x:f>
        <x:v>0</x:v>
      </x:c>
      <x:c r="AC17" s="14" t="str">
        <x:f>IF(Y17=1,MAX(0,'Metrics'!$B$9-D17),"")</x:f>
      </x:c>
      <x:c r="AD17" s="14" t="str">
        <x:f>IF(AB17=1,MAX(0,'Metrics'!$B$9-J17),"")</x:f>
      </x:c>
      <x:c r="AE17" s="14" t="n">
        <x:f>IF(A17="","",IF(OR(COUNTIF($A$8:$A$207,A17)&gt;1,B17="",C17="",NOT(ISNUMBER(D17)),AND(E17&lt;&gt;"",NOT(ISNUMBER(F17))),AND(G17&lt;&gt;"",OR(E17="",NOT(ISNUMBER(H17)))),AND(J17&lt;&gt;"",I17=""),AND(L17&lt;&gt;"",OR(J17="",NOT(ISNUMBER(M17)))),AND(S17&lt;&gt;"",OR(T17="",NOT(ISNUMBER(U17)))),AND(P17&lt;&gt;"",O17=""),AND(OR(P17="Accepted",P17="Declined"),Q17=""),AND(R17&lt;&gt;"",P17&lt;&gt;"Accepted"),AND(ISNUMBER(F17),F17&lt;0),AND(ISNUMBER(M17),M17&lt;0),AND(ISNUMBER(U17),U17&lt;0),AND(D17&lt;&gt;"",NOT(ISNUMBER(D17))),AND(E17&lt;&gt;"",NOT(ISNUMBER(E17))),AND(G17&lt;&gt;"",NOT(ISNUMBER(G17))),AND(H17&lt;&gt;"",NOT(ISNUMBER(H17))),AND(I17&lt;&gt;"",NOT(ISNUMBER(I17))),AND(J17&lt;&gt;"",NOT(ISNUMBER(J17))),AND(L17&lt;&gt;"",NOT(ISNUMBER(L17))),AND(N17&lt;&gt;"",NOT(ISNUMBER(N17))),AND(O17&lt;&gt;"",NOT(ISNUMBER(O17))),AND(Q17&lt;&gt;"",NOT(ISNUMBER(Q17))),AND(R17&lt;&gt;"",NOT(ISNUMBER(R17))),AND(S17&lt;&gt;"",NOT(ISNUMBER(S17))),AND(ISNUMBER(E17),ISNUMBER(D17),E17&lt;D17),AND(ISNUMBER(G17),ISNUMBER(E17),G17&lt;E17),AND(ISNUMBER(H17),ISNUMBER(G17),H17&lt;G17),AND(ISNUMBER(I17),ISNUMBER(G17),I17&lt;G17),AND(ISNUMBER(J17),ISNUMBER(I17),J17&lt;I17),AND(ISNUMBER(L17),ISNUMBER(J17),L17&lt;J17),AND(ISNUMBER(Q17),ISNUMBER(O17),Q17&lt;O17),AND(ISNUMBER(R17),ISNUMBER(Q17),R17&lt;Q17)),1,0))</x:f>
        <x:v>0</x:v>
      </x:c>
      <x:c r="AF17" s="14" t="n">
        <x:f>IF(A17="","",IF(AND(ISNUMBER(S17),S17&lt;='Metrics'!$B$9,T17&lt;&gt;""),1,0))</x:f>
        <x:v>1</x:v>
      </x:c>
    </x:row>
    <x:row r="18" ht="24" customHeight="1">
      <x:c r="A18" s="15" t="str">
        <x:v>EX-APP-011</x:v>
      </x:c>
      <x:c r="B18" s="15" t="str">
        <x:v>EX-CAND-011</x:v>
      </x:c>
      <x:c r="C18" s="15" t="str">
        <x:v>DEMO-ROLE-01</x:v>
      </x:c>
      <x:c r="D18" s="16" t="d">
        <x:v>2026-09-01T00:00:00.000Z</x:v>
      </x:c>
      <x:c r="E18" s="16" t="d">
        <x:v>2026-09-08T00:00:00.000Z</x:v>
      </x:c>
      <x:c r="F18" s="17" t="n">
        <x:v>1</x:v>
      </x:c>
      <x:c r="G18" s="16" t="d">
        <x:v>2026-09-09T00:00:00.000Z</x:v>
      </x:c>
      <x:c r="H18" s="16" t="d">
        <x:v>2026-09-12T00:00:00.000Z</x:v>
      </x:c>
      <x:c r="I18" s="16" t="d">
        <x:v>2026-09-10T00:00:00.000Z</x:v>
      </x:c>
      <x:c r="J18" s="16" t="d">
        <x:v>2026-09-10T00:00:00.000Z</x:v>
      </x:c>
      <x:c r="K18" s="17" t="n">
        <x:v>15</x:v>
      </x:c>
      <x:c r="L18" s="16" t="d">
        <x:v>2026-09-11T00:00:00.000Z</x:v>
      </x:c>
      <x:c r="M18" s="17" t="n">
        <x:v>4</x:v>
      </x:c>
      <x:c r="N18" s="16" t="d">
        <x:v>2026-09-12T00:00:00.000Z</x:v>
      </x:c>
      <x:c r="O18" s="16"/>
      <x:c r="P18" s="15" t="str"/>
      <x:c r="Q18" s="16"/>
      <x:c r="R18" s="16"/>
      <x:c r="S18" s="16" t="d">
        <x:v>2026-09-23T00:00:00.000Z</x:v>
      </x:c>
      <x:c r="T18" s="15" t="str">
        <x:v>Not selected</x:v>
      </x:c>
      <x:c r="U18" s="17" t="n">
        <x:v>5</x:v>
      </x:c>
      <x:c r="V18" s="14" t="n">
        <x:f>IF(A18="","",IF(AND('Metrics'!$B$6&lt;&gt;"",C18='Metrics'!$B$6,ISNUMBER(D18),ISNUMBER('Metrics'!$B$7),ISNUMBER('Metrics'!$B$8),D18&gt;='Metrics'!$B$7,D18&lt;='Metrics'!$B$8),1,0))</x:f>
        <x:v>1</x:v>
      </x:c>
      <x:c r="W18" s="14" t="n">
        <x:f>IF(A18="","",IF(AND(V18=1,ISNUMBER(G18),G18&lt;='Metrics'!$B$9,ISNUMBER(H18),H18&lt;='Metrics'!$B$9),1,0))</x:f>
        <x:v>1</x:v>
      </x:c>
      <x:c r="X18" s="14" t="n">
        <x:f>IF(A18="","",IF(COUNTIFS('Example interviews'!$B$8:$B$307,A18,'Example interviews'!$E$8:$E$307,"Completed",'Example interviews'!$D$8:$D$307,"&lt;="&amp;'Metrics'!$B$9)&gt;0,1,0))</x:f>
        <x:v>1</x:v>
      </x:c>
      <x:c r="Y18" s="14" t="n">
        <x:f>IF(A18="","",IF(AND(AND('Metrics'!$B$6&lt;&gt;"",C18='Metrics'!$B$6,ISNUMBER('Metrics'!$B$9),ISNUMBER(D18),D18&lt;='Metrics'!$B$9,NOT(AND(ISNUMBER(S18),S18&lt;='Metrics'!$B$9,T18&lt;&gt;""))),OR(E18="",E18&gt;'Metrics'!$B$9)),1,0))</x:f>
        <x:v>0</x:v>
      </x:c>
      <x:c r="Z18" s="14" t="n">
        <x:f>IF(A18="","",IF(AND(AND('Metrics'!$B$6&lt;&gt;"",C18='Metrics'!$B$6,ISNUMBER('Metrics'!$B$9),ISNUMBER(D18),D18&lt;='Metrics'!$B$9,NOT(AND(ISNUMBER(S18),S18&lt;='Metrics'!$B$9,T18&lt;&gt;""))),ISNUMBER(G18),G18&lt;='Metrics'!$B$9,OR(I18="",I18&gt;'Metrics'!$B$9)),1,0))</x:f>
        <x:v>0</x:v>
      </x:c>
      <x:c r="AA18" s="14" t="n">
        <x:f>IF(A18="","",IF(AND(AND('Metrics'!$B$6&lt;&gt;"",C18='Metrics'!$B$6,ISNUMBER('Metrics'!$B$9),ISNUMBER(D18),D18&lt;='Metrics'!$B$9,NOT(AND(ISNUMBER(S18),S18&lt;='Metrics'!$B$9,T18&lt;&gt;""))),ISNUMBER(I18),I18&lt;='Metrics'!$B$9,OR(J18="",J18&gt;'Metrics'!$B$9)),1,0))</x:f>
        <x:v>0</x:v>
      </x:c>
      <x:c r="AB18" s="14" t="n">
        <x:f>IF(A18="","",IF(AND(AND('Metrics'!$B$6&lt;&gt;"",C18='Metrics'!$B$6,ISNUMBER('Metrics'!$B$9),ISNUMBER(D18),D18&lt;='Metrics'!$B$9,NOT(AND(ISNUMBER(S18),S18&lt;='Metrics'!$B$9,T18&lt;&gt;""))),ISNUMBER(J18),J18&lt;='Metrics'!$B$9,OR(L18="",L18&gt;'Metrics'!$B$9)),1,0))</x:f>
        <x:v>0</x:v>
      </x:c>
      <x:c r="AC18" s="14" t="str">
        <x:f>IF(Y18=1,MAX(0,'Metrics'!$B$9-D18),"")</x:f>
      </x:c>
      <x:c r="AD18" s="14" t="str">
        <x:f>IF(AB18=1,MAX(0,'Metrics'!$B$9-J18),"")</x:f>
      </x:c>
      <x:c r="AE18" s="14" t="n">
        <x:f>IF(A18="","",IF(OR(COUNTIF($A$8:$A$207,A18)&gt;1,B18="",C18="",NOT(ISNUMBER(D18)),AND(E18&lt;&gt;"",NOT(ISNUMBER(F18))),AND(G18&lt;&gt;"",OR(E18="",NOT(ISNUMBER(H18)))),AND(J18&lt;&gt;"",I18=""),AND(L18&lt;&gt;"",OR(J18="",NOT(ISNUMBER(M18)))),AND(S18&lt;&gt;"",OR(T18="",NOT(ISNUMBER(U18)))),AND(P18&lt;&gt;"",O18=""),AND(OR(P18="Accepted",P18="Declined"),Q18=""),AND(R18&lt;&gt;"",P18&lt;&gt;"Accepted"),AND(ISNUMBER(F18),F18&lt;0),AND(ISNUMBER(M18),M18&lt;0),AND(ISNUMBER(U18),U18&lt;0),AND(D18&lt;&gt;"",NOT(ISNUMBER(D18))),AND(E18&lt;&gt;"",NOT(ISNUMBER(E18))),AND(G18&lt;&gt;"",NOT(ISNUMBER(G18))),AND(H18&lt;&gt;"",NOT(ISNUMBER(H18))),AND(I18&lt;&gt;"",NOT(ISNUMBER(I18))),AND(J18&lt;&gt;"",NOT(ISNUMBER(J18))),AND(L18&lt;&gt;"",NOT(ISNUMBER(L18))),AND(N18&lt;&gt;"",NOT(ISNUMBER(N18))),AND(O18&lt;&gt;"",NOT(ISNUMBER(O18))),AND(Q18&lt;&gt;"",NOT(ISNUMBER(Q18))),AND(R18&lt;&gt;"",NOT(ISNUMBER(R18))),AND(S18&lt;&gt;"",NOT(ISNUMBER(S18))),AND(ISNUMBER(E18),ISNUMBER(D18),E18&lt;D18),AND(ISNUMBER(G18),ISNUMBER(E18),G18&lt;E18),AND(ISNUMBER(H18),ISNUMBER(G18),H18&lt;G18),AND(ISNUMBER(I18),ISNUMBER(G18),I18&lt;G18),AND(ISNUMBER(J18),ISNUMBER(I18),J18&lt;I18),AND(ISNUMBER(L18),ISNUMBER(J18),L18&lt;J18),AND(ISNUMBER(Q18),ISNUMBER(O18),Q18&lt;O18),AND(ISNUMBER(R18),ISNUMBER(Q18),R18&lt;Q18)),1,0))</x:f>
        <x:v>0</x:v>
      </x:c>
      <x:c r="AF18" s="14" t="n">
        <x:f>IF(A18="","",IF(AND(ISNUMBER(S18),S18&lt;='Metrics'!$B$9,T18&lt;&gt;""),1,0))</x:f>
        <x:v>1</x:v>
      </x:c>
    </x:row>
    <x:row r="19" ht="24" customHeight="1">
      <x:c r="A19" s="15" t="str">
        <x:v>EX-APP-012</x:v>
      </x:c>
      <x:c r="B19" s="15" t="str">
        <x:v>EX-CAND-012</x:v>
      </x:c>
      <x:c r="C19" s="15" t="str">
        <x:v>DEMO-ROLE-01</x:v>
      </x:c>
      <x:c r="D19" s="16" t="d">
        <x:v>2026-09-01T00:00:00.000Z</x:v>
      </x:c>
      <x:c r="E19" s="16" t="d">
        <x:v>2026-09-08T00:00:00.000Z</x:v>
      </x:c>
      <x:c r="F19" s="17" t="n">
        <x:v>1</x:v>
      </x:c>
      <x:c r="G19" s="16" t="d">
        <x:v>2026-09-09T00:00:00.000Z</x:v>
      </x:c>
      <x:c r="H19" s="16" t="d">
        <x:v>2026-09-12T00:00:00.000Z</x:v>
      </x:c>
      <x:c r="I19" s="16" t="d">
        <x:v>2026-09-10T00:00:00.000Z</x:v>
      </x:c>
      <x:c r="J19" s="16" t="d">
        <x:v>2026-09-10T00:00:00.000Z</x:v>
      </x:c>
      <x:c r="K19" s="17" t="n">
        <x:v>15</x:v>
      </x:c>
      <x:c r="L19" s="16" t="d">
        <x:v>2026-09-11T00:00:00.000Z</x:v>
      </x:c>
      <x:c r="M19" s="17" t="n">
        <x:v>4</x:v>
      </x:c>
      <x:c r="N19" s="16" t="d">
        <x:v>2026-09-12T00:00:00.000Z</x:v>
      </x:c>
      <x:c r="O19" s="16"/>
      <x:c r="P19" s="15" t="str"/>
      <x:c r="Q19" s="16"/>
      <x:c r="R19" s="16"/>
      <x:c r="S19" s="16" t="d">
        <x:v>2026-09-23T00:00:00.000Z</x:v>
      </x:c>
      <x:c r="T19" s="15" t="str">
        <x:v>Not selected</x:v>
      </x:c>
      <x:c r="U19" s="17" t="n">
        <x:v>5</x:v>
      </x:c>
      <x:c r="V19" s="14" t="n">
        <x:f>IF(A19="","",IF(AND('Metrics'!$B$6&lt;&gt;"",C19='Metrics'!$B$6,ISNUMBER(D19),ISNUMBER('Metrics'!$B$7),ISNUMBER('Metrics'!$B$8),D19&gt;='Metrics'!$B$7,D19&lt;='Metrics'!$B$8),1,0))</x:f>
        <x:v>1</x:v>
      </x:c>
      <x:c r="W19" s="14" t="n">
        <x:f>IF(A19="","",IF(AND(V19=1,ISNUMBER(G19),G19&lt;='Metrics'!$B$9,ISNUMBER(H19),H19&lt;='Metrics'!$B$9),1,0))</x:f>
        <x:v>1</x:v>
      </x:c>
      <x:c r="X19" s="14" t="n">
        <x:f>IF(A19="","",IF(COUNTIFS('Example interviews'!$B$8:$B$307,A19,'Example interviews'!$E$8:$E$307,"Completed",'Example interviews'!$D$8:$D$307,"&lt;="&amp;'Metrics'!$B$9)&gt;0,1,0))</x:f>
        <x:v>1</x:v>
      </x:c>
      <x:c r="Y19" s="14" t="n">
        <x:f>IF(A19="","",IF(AND(AND('Metrics'!$B$6&lt;&gt;"",C19='Metrics'!$B$6,ISNUMBER('Metrics'!$B$9),ISNUMBER(D19),D19&lt;='Metrics'!$B$9,NOT(AND(ISNUMBER(S19),S19&lt;='Metrics'!$B$9,T19&lt;&gt;""))),OR(E19="",E19&gt;'Metrics'!$B$9)),1,0))</x:f>
        <x:v>0</x:v>
      </x:c>
      <x:c r="Z19" s="14" t="n">
        <x:f>IF(A19="","",IF(AND(AND('Metrics'!$B$6&lt;&gt;"",C19='Metrics'!$B$6,ISNUMBER('Metrics'!$B$9),ISNUMBER(D19),D19&lt;='Metrics'!$B$9,NOT(AND(ISNUMBER(S19),S19&lt;='Metrics'!$B$9,T19&lt;&gt;""))),ISNUMBER(G19),G19&lt;='Metrics'!$B$9,OR(I19="",I19&gt;'Metrics'!$B$9)),1,0))</x:f>
        <x:v>0</x:v>
      </x:c>
      <x:c r="AA19" s="14" t="n">
        <x:f>IF(A19="","",IF(AND(AND('Metrics'!$B$6&lt;&gt;"",C19='Metrics'!$B$6,ISNUMBER('Metrics'!$B$9),ISNUMBER(D19),D19&lt;='Metrics'!$B$9,NOT(AND(ISNUMBER(S19),S19&lt;='Metrics'!$B$9,T19&lt;&gt;""))),ISNUMBER(I19),I19&lt;='Metrics'!$B$9,OR(J19="",J19&gt;'Metrics'!$B$9)),1,0))</x:f>
        <x:v>0</x:v>
      </x:c>
      <x:c r="AB19" s="14" t="n">
        <x:f>IF(A19="","",IF(AND(AND('Metrics'!$B$6&lt;&gt;"",C19='Metrics'!$B$6,ISNUMBER('Metrics'!$B$9),ISNUMBER(D19),D19&lt;='Metrics'!$B$9,NOT(AND(ISNUMBER(S19),S19&lt;='Metrics'!$B$9,T19&lt;&gt;""))),ISNUMBER(J19),J19&lt;='Metrics'!$B$9,OR(L19="",L19&gt;'Metrics'!$B$9)),1,0))</x:f>
        <x:v>0</x:v>
      </x:c>
      <x:c r="AC19" s="14" t="str">
        <x:f>IF(Y19=1,MAX(0,'Metrics'!$B$9-D19),"")</x:f>
      </x:c>
      <x:c r="AD19" s="14" t="str">
        <x:f>IF(AB19=1,MAX(0,'Metrics'!$B$9-J19),"")</x:f>
      </x:c>
      <x:c r="AE19" s="14" t="n">
        <x:f>IF(A19="","",IF(OR(COUNTIF($A$8:$A$207,A19)&gt;1,B19="",C19="",NOT(ISNUMBER(D19)),AND(E19&lt;&gt;"",NOT(ISNUMBER(F19))),AND(G19&lt;&gt;"",OR(E19="",NOT(ISNUMBER(H19)))),AND(J19&lt;&gt;"",I19=""),AND(L19&lt;&gt;"",OR(J19="",NOT(ISNUMBER(M19)))),AND(S19&lt;&gt;"",OR(T19="",NOT(ISNUMBER(U19)))),AND(P19&lt;&gt;"",O19=""),AND(OR(P19="Accepted",P19="Declined"),Q19=""),AND(R19&lt;&gt;"",P19&lt;&gt;"Accepted"),AND(ISNUMBER(F19),F19&lt;0),AND(ISNUMBER(M19),M19&lt;0),AND(ISNUMBER(U19),U19&lt;0),AND(D19&lt;&gt;"",NOT(ISNUMBER(D19))),AND(E19&lt;&gt;"",NOT(ISNUMBER(E19))),AND(G19&lt;&gt;"",NOT(ISNUMBER(G19))),AND(H19&lt;&gt;"",NOT(ISNUMBER(H19))),AND(I19&lt;&gt;"",NOT(ISNUMBER(I19))),AND(J19&lt;&gt;"",NOT(ISNUMBER(J19))),AND(L19&lt;&gt;"",NOT(ISNUMBER(L19))),AND(N19&lt;&gt;"",NOT(ISNUMBER(N19))),AND(O19&lt;&gt;"",NOT(ISNUMBER(O19))),AND(Q19&lt;&gt;"",NOT(ISNUMBER(Q19))),AND(R19&lt;&gt;"",NOT(ISNUMBER(R19))),AND(S19&lt;&gt;"",NOT(ISNUMBER(S19))),AND(ISNUMBER(E19),ISNUMBER(D19),E19&lt;D19),AND(ISNUMBER(G19),ISNUMBER(E19),G19&lt;E19),AND(ISNUMBER(H19),ISNUMBER(G19),H19&lt;G19),AND(ISNUMBER(I19),ISNUMBER(G19),I19&lt;G19),AND(ISNUMBER(J19),ISNUMBER(I19),J19&lt;I19),AND(ISNUMBER(L19),ISNUMBER(J19),L19&lt;J19),AND(ISNUMBER(Q19),ISNUMBER(O19),Q19&lt;O19),AND(ISNUMBER(R19),ISNUMBER(Q19),R19&lt;Q19)),1,0))</x:f>
        <x:v>0</x:v>
      </x:c>
      <x:c r="AF19" s="14" t="n">
        <x:f>IF(A19="","",IF(AND(ISNUMBER(S19),S19&lt;='Metrics'!$B$9,T19&lt;&gt;""),1,0))</x:f>
        <x:v>1</x:v>
      </x:c>
    </x:row>
    <x:row r="20" ht="24" customHeight="1">
      <x:c r="A20" s="15" t="str">
        <x:v>EX-APP-013</x:v>
      </x:c>
      <x:c r="B20" s="15" t="str">
        <x:v>EX-CAND-013</x:v>
      </x:c>
      <x:c r="C20" s="15" t="str">
        <x:v>DEMO-ROLE-01</x:v>
      </x:c>
      <x:c r="D20" s="16" t="d">
        <x:v>2026-09-01T00:00:00.000Z</x:v>
      </x:c>
      <x:c r="E20" s="16" t="d">
        <x:v>2026-09-08T00:00:00.000Z</x:v>
      </x:c>
      <x:c r="F20" s="17" t="n">
        <x:v>1</x:v>
      </x:c>
      <x:c r="G20" s="16" t="d">
        <x:v>2026-09-09T00:00:00.000Z</x:v>
      </x:c>
      <x:c r="H20" s="16" t="d">
        <x:v>2026-09-12T00:00:00.000Z</x:v>
      </x:c>
      <x:c r="I20" s="16" t="d">
        <x:v>2026-09-10T00:00:00.000Z</x:v>
      </x:c>
      <x:c r="J20" s="16" t="d">
        <x:v>2026-09-10T00:00:00.000Z</x:v>
      </x:c>
      <x:c r="K20" s="17" t="n">
        <x:v>15</x:v>
      </x:c>
      <x:c r="L20" s="16" t="d">
        <x:v>2026-09-11T00:00:00.000Z</x:v>
      </x:c>
      <x:c r="M20" s="17" t="n">
        <x:v>4</x:v>
      </x:c>
      <x:c r="N20" s="16"/>
      <x:c r="O20" s="16"/>
      <x:c r="P20" s="15" t="str"/>
      <x:c r="Q20" s="16"/>
      <x:c r="R20" s="16"/>
      <x:c r="S20" s="16" t="d">
        <x:v>2026-09-14T00:00:00.000Z</x:v>
      </x:c>
      <x:c r="T20" s="15" t="str">
        <x:v>Not selected</x:v>
      </x:c>
      <x:c r="U20" s="17" t="n">
        <x:v>0</x:v>
      </x:c>
      <x:c r="V20" s="14" t="n">
        <x:f>IF(A20="","",IF(AND('Metrics'!$B$6&lt;&gt;"",C20='Metrics'!$B$6,ISNUMBER(D20),ISNUMBER('Metrics'!$B$7),ISNUMBER('Metrics'!$B$8),D20&gt;='Metrics'!$B$7,D20&lt;='Metrics'!$B$8),1,0))</x:f>
        <x:v>1</x:v>
      </x:c>
      <x:c r="W20" s="14" t="n">
        <x:f>IF(A20="","",IF(AND(V20=1,ISNUMBER(G20),G20&lt;='Metrics'!$B$9,ISNUMBER(H20),H20&lt;='Metrics'!$B$9),1,0))</x:f>
        <x:v>1</x:v>
      </x:c>
      <x:c r="X20" s="14" t="n">
        <x:f>IF(A20="","",IF(COUNTIFS('Example interviews'!$B$8:$B$307,A20,'Example interviews'!$E$8:$E$307,"Completed",'Example interviews'!$D$8:$D$307,"&lt;="&amp;'Metrics'!$B$9)&gt;0,1,0))</x:f>
        <x:v>0</x:v>
      </x:c>
      <x:c r="Y20" s="14" t="n">
        <x:f>IF(A20="","",IF(AND(AND('Metrics'!$B$6&lt;&gt;"",C20='Metrics'!$B$6,ISNUMBER('Metrics'!$B$9),ISNUMBER(D20),D20&lt;='Metrics'!$B$9,NOT(AND(ISNUMBER(S20),S20&lt;='Metrics'!$B$9,T20&lt;&gt;""))),OR(E20="",E20&gt;'Metrics'!$B$9)),1,0))</x:f>
        <x:v>0</x:v>
      </x:c>
      <x:c r="Z20" s="14" t="n">
        <x:f>IF(A20="","",IF(AND(AND('Metrics'!$B$6&lt;&gt;"",C20='Metrics'!$B$6,ISNUMBER('Metrics'!$B$9),ISNUMBER(D20),D20&lt;='Metrics'!$B$9,NOT(AND(ISNUMBER(S20),S20&lt;='Metrics'!$B$9,T20&lt;&gt;""))),ISNUMBER(G20),G20&lt;='Metrics'!$B$9,OR(I20="",I20&gt;'Metrics'!$B$9)),1,0))</x:f>
        <x:v>0</x:v>
      </x:c>
      <x:c r="AA20" s="14" t="n">
        <x:f>IF(A20="","",IF(AND(AND('Metrics'!$B$6&lt;&gt;"",C20='Metrics'!$B$6,ISNUMBER('Metrics'!$B$9),ISNUMBER(D20),D20&lt;='Metrics'!$B$9,NOT(AND(ISNUMBER(S20),S20&lt;='Metrics'!$B$9,T20&lt;&gt;""))),ISNUMBER(I20),I20&lt;='Metrics'!$B$9,OR(J20="",J20&gt;'Metrics'!$B$9)),1,0))</x:f>
        <x:v>0</x:v>
      </x:c>
      <x:c r="AB20" s="14" t="n">
        <x:f>IF(A20="","",IF(AND(AND('Metrics'!$B$6&lt;&gt;"",C20='Metrics'!$B$6,ISNUMBER('Metrics'!$B$9),ISNUMBER(D20),D20&lt;='Metrics'!$B$9,NOT(AND(ISNUMBER(S20),S20&lt;='Metrics'!$B$9,T20&lt;&gt;""))),ISNUMBER(J20),J20&lt;='Metrics'!$B$9,OR(L20="",L20&gt;'Metrics'!$B$9)),1,0))</x:f>
        <x:v>0</x:v>
      </x:c>
      <x:c r="AC20" s="14" t="str">
        <x:f>IF(Y20=1,MAX(0,'Metrics'!$B$9-D20),"")</x:f>
      </x:c>
      <x:c r="AD20" s="14" t="str">
        <x:f>IF(AB20=1,MAX(0,'Metrics'!$B$9-J20),"")</x:f>
      </x:c>
      <x:c r="AE20" s="14" t="n">
        <x:f>IF(A20="","",IF(OR(COUNTIF($A$8:$A$207,A20)&gt;1,B20="",C20="",NOT(ISNUMBER(D20)),AND(E20&lt;&gt;"",NOT(ISNUMBER(F20))),AND(G20&lt;&gt;"",OR(E20="",NOT(ISNUMBER(H20)))),AND(J20&lt;&gt;"",I20=""),AND(L20&lt;&gt;"",OR(J20="",NOT(ISNUMBER(M20)))),AND(S20&lt;&gt;"",OR(T20="",NOT(ISNUMBER(U20)))),AND(P20&lt;&gt;"",O20=""),AND(OR(P20="Accepted",P20="Declined"),Q20=""),AND(R20&lt;&gt;"",P20&lt;&gt;"Accepted"),AND(ISNUMBER(F20),F20&lt;0),AND(ISNUMBER(M20),M20&lt;0),AND(ISNUMBER(U20),U20&lt;0),AND(D20&lt;&gt;"",NOT(ISNUMBER(D20))),AND(E20&lt;&gt;"",NOT(ISNUMBER(E20))),AND(G20&lt;&gt;"",NOT(ISNUMBER(G20))),AND(H20&lt;&gt;"",NOT(ISNUMBER(H20))),AND(I20&lt;&gt;"",NOT(ISNUMBER(I20))),AND(J20&lt;&gt;"",NOT(ISNUMBER(J20))),AND(L20&lt;&gt;"",NOT(ISNUMBER(L20))),AND(N20&lt;&gt;"",NOT(ISNUMBER(N20))),AND(O20&lt;&gt;"",NOT(ISNUMBER(O20))),AND(Q20&lt;&gt;"",NOT(ISNUMBER(Q20))),AND(R20&lt;&gt;"",NOT(ISNUMBER(R20))),AND(S20&lt;&gt;"",NOT(ISNUMBER(S20))),AND(ISNUMBER(E20),ISNUMBER(D20),E20&lt;D20),AND(ISNUMBER(G20),ISNUMBER(E20),G20&lt;E20),AND(ISNUMBER(H20),ISNUMBER(G20),H20&lt;G20),AND(ISNUMBER(I20),ISNUMBER(G20),I20&lt;G20),AND(ISNUMBER(J20),ISNUMBER(I20),J20&lt;I20),AND(ISNUMBER(L20),ISNUMBER(J20),L20&lt;J20),AND(ISNUMBER(Q20),ISNUMBER(O20),Q20&lt;O20),AND(ISNUMBER(R20),ISNUMBER(Q20),R20&lt;Q20)),1,0))</x:f>
        <x:v>0</x:v>
      </x:c>
      <x:c r="AF20" s="14" t="n">
        <x:f>IF(A20="","",IF(AND(ISNUMBER(S20),S20&lt;='Metrics'!$B$9,T20&lt;&gt;""),1,0))</x:f>
        <x:v>1</x:v>
      </x:c>
    </x:row>
    <x:row r="21" ht="24" customHeight="1">
      <x:c r="A21" s="15" t="str">
        <x:v>EX-APP-014</x:v>
      </x:c>
      <x:c r="B21" s="15" t="str">
        <x:v>EX-CAND-014</x:v>
      </x:c>
      <x:c r="C21" s="15" t="str">
        <x:v>DEMO-ROLE-01</x:v>
      </x:c>
      <x:c r="D21" s="16" t="d">
        <x:v>2026-09-01T00:00:00.000Z</x:v>
      </x:c>
      <x:c r="E21" s="16" t="d">
        <x:v>2026-09-08T00:00:00.000Z</x:v>
      </x:c>
      <x:c r="F21" s="17" t="n">
        <x:v>1</x:v>
      </x:c>
      <x:c r="G21" s="16" t="d">
        <x:v>2026-09-09T00:00:00.000Z</x:v>
      </x:c>
      <x:c r="H21" s="16" t="d">
        <x:v>2026-09-12T00:00:00.000Z</x:v>
      </x:c>
      <x:c r="I21" s="16" t="d">
        <x:v>2026-09-10T00:00:00.000Z</x:v>
      </x:c>
      <x:c r="J21" s="16" t="d">
        <x:v>2026-09-10T00:00:00.000Z</x:v>
      </x:c>
      <x:c r="K21" s="17" t="n">
        <x:v>15</x:v>
      </x:c>
      <x:c r="L21" s="16" t="d">
        <x:v>2026-09-11T00:00:00.000Z</x:v>
      </x:c>
      <x:c r="M21" s="17" t="n">
        <x:v>4</x:v>
      </x:c>
      <x:c r="N21" s="16"/>
      <x:c r="O21" s="16"/>
      <x:c r="P21" s="15" t="str"/>
      <x:c r="Q21" s="16"/>
      <x:c r="R21" s="16"/>
      <x:c r="S21" s="16" t="d">
        <x:v>2026-09-14T00:00:00.000Z</x:v>
      </x:c>
      <x:c r="T21" s="15" t="str">
        <x:v>Not selected</x:v>
      </x:c>
      <x:c r="U21" s="17" t="n">
        <x:v>0</x:v>
      </x:c>
      <x:c r="V21" s="14" t="n">
        <x:f>IF(A21="","",IF(AND('Metrics'!$B$6&lt;&gt;"",C21='Metrics'!$B$6,ISNUMBER(D21),ISNUMBER('Metrics'!$B$7),ISNUMBER('Metrics'!$B$8),D21&gt;='Metrics'!$B$7,D21&lt;='Metrics'!$B$8),1,0))</x:f>
        <x:v>1</x:v>
      </x:c>
      <x:c r="W21" s="14" t="n">
        <x:f>IF(A21="","",IF(AND(V21=1,ISNUMBER(G21),G21&lt;='Metrics'!$B$9,ISNUMBER(H21),H21&lt;='Metrics'!$B$9),1,0))</x:f>
        <x:v>1</x:v>
      </x:c>
      <x:c r="X21" s="14" t="n">
        <x:f>IF(A21="","",IF(COUNTIFS('Example interviews'!$B$8:$B$307,A21,'Example interviews'!$E$8:$E$307,"Completed",'Example interviews'!$D$8:$D$307,"&lt;="&amp;'Metrics'!$B$9)&gt;0,1,0))</x:f>
        <x:v>0</x:v>
      </x:c>
      <x:c r="Y21" s="14" t="n">
        <x:f>IF(A21="","",IF(AND(AND('Metrics'!$B$6&lt;&gt;"",C21='Metrics'!$B$6,ISNUMBER('Metrics'!$B$9),ISNUMBER(D21),D21&lt;='Metrics'!$B$9,NOT(AND(ISNUMBER(S21),S21&lt;='Metrics'!$B$9,T21&lt;&gt;""))),OR(E21="",E21&gt;'Metrics'!$B$9)),1,0))</x:f>
        <x:v>0</x:v>
      </x:c>
      <x:c r="Z21" s="14" t="n">
        <x:f>IF(A21="","",IF(AND(AND('Metrics'!$B$6&lt;&gt;"",C21='Metrics'!$B$6,ISNUMBER('Metrics'!$B$9),ISNUMBER(D21),D21&lt;='Metrics'!$B$9,NOT(AND(ISNUMBER(S21),S21&lt;='Metrics'!$B$9,T21&lt;&gt;""))),ISNUMBER(G21),G21&lt;='Metrics'!$B$9,OR(I21="",I21&gt;'Metrics'!$B$9)),1,0))</x:f>
        <x:v>0</x:v>
      </x:c>
      <x:c r="AA21" s="14" t="n">
        <x:f>IF(A21="","",IF(AND(AND('Metrics'!$B$6&lt;&gt;"",C21='Metrics'!$B$6,ISNUMBER('Metrics'!$B$9),ISNUMBER(D21),D21&lt;='Metrics'!$B$9,NOT(AND(ISNUMBER(S21),S21&lt;='Metrics'!$B$9,T21&lt;&gt;""))),ISNUMBER(I21),I21&lt;='Metrics'!$B$9,OR(J21="",J21&gt;'Metrics'!$B$9)),1,0))</x:f>
        <x:v>0</x:v>
      </x:c>
      <x:c r="AB21" s="14" t="n">
        <x:f>IF(A21="","",IF(AND(AND('Metrics'!$B$6&lt;&gt;"",C21='Metrics'!$B$6,ISNUMBER('Metrics'!$B$9),ISNUMBER(D21),D21&lt;='Metrics'!$B$9,NOT(AND(ISNUMBER(S21),S21&lt;='Metrics'!$B$9,T21&lt;&gt;""))),ISNUMBER(J21),J21&lt;='Metrics'!$B$9,OR(L21="",L21&gt;'Metrics'!$B$9)),1,0))</x:f>
        <x:v>0</x:v>
      </x:c>
      <x:c r="AC21" s="14" t="str">
        <x:f>IF(Y21=1,MAX(0,'Metrics'!$B$9-D21),"")</x:f>
      </x:c>
      <x:c r="AD21" s="14" t="str">
        <x:f>IF(AB21=1,MAX(0,'Metrics'!$B$9-J21),"")</x:f>
      </x:c>
      <x:c r="AE21" s="14" t="n">
        <x:f>IF(A21="","",IF(OR(COUNTIF($A$8:$A$207,A21)&gt;1,B21="",C21="",NOT(ISNUMBER(D21)),AND(E21&lt;&gt;"",NOT(ISNUMBER(F21))),AND(G21&lt;&gt;"",OR(E21="",NOT(ISNUMBER(H21)))),AND(J21&lt;&gt;"",I21=""),AND(L21&lt;&gt;"",OR(J21="",NOT(ISNUMBER(M21)))),AND(S21&lt;&gt;"",OR(T21="",NOT(ISNUMBER(U21)))),AND(P21&lt;&gt;"",O21=""),AND(OR(P21="Accepted",P21="Declined"),Q21=""),AND(R21&lt;&gt;"",P21&lt;&gt;"Accepted"),AND(ISNUMBER(F21),F21&lt;0),AND(ISNUMBER(M21),M21&lt;0),AND(ISNUMBER(U21),U21&lt;0),AND(D21&lt;&gt;"",NOT(ISNUMBER(D21))),AND(E21&lt;&gt;"",NOT(ISNUMBER(E21))),AND(G21&lt;&gt;"",NOT(ISNUMBER(G21))),AND(H21&lt;&gt;"",NOT(ISNUMBER(H21))),AND(I21&lt;&gt;"",NOT(ISNUMBER(I21))),AND(J21&lt;&gt;"",NOT(ISNUMBER(J21))),AND(L21&lt;&gt;"",NOT(ISNUMBER(L21))),AND(N21&lt;&gt;"",NOT(ISNUMBER(N21))),AND(O21&lt;&gt;"",NOT(ISNUMBER(O21))),AND(Q21&lt;&gt;"",NOT(ISNUMBER(Q21))),AND(R21&lt;&gt;"",NOT(ISNUMBER(R21))),AND(S21&lt;&gt;"",NOT(ISNUMBER(S21))),AND(ISNUMBER(E21),ISNUMBER(D21),E21&lt;D21),AND(ISNUMBER(G21),ISNUMBER(E21),G21&lt;E21),AND(ISNUMBER(H21),ISNUMBER(G21),H21&lt;G21),AND(ISNUMBER(I21),ISNUMBER(G21),I21&lt;G21),AND(ISNUMBER(J21),ISNUMBER(I21),J21&lt;I21),AND(ISNUMBER(L21),ISNUMBER(J21),L21&lt;J21),AND(ISNUMBER(Q21),ISNUMBER(O21),Q21&lt;O21),AND(ISNUMBER(R21),ISNUMBER(Q21),R21&lt;Q21)),1,0))</x:f>
        <x:v>0</x:v>
      </x:c>
      <x:c r="AF21" s="14" t="n">
        <x:f>IF(A21="","",IF(AND(ISNUMBER(S21),S21&lt;='Metrics'!$B$9,T21&lt;&gt;""),1,0))</x:f>
        <x:v>1</x:v>
      </x:c>
    </x:row>
    <x:row r="22" ht="24" customHeight="1">
      <x:c r="A22" s="15" t="str">
        <x:v>EX-APP-015</x:v>
      </x:c>
      <x:c r="B22" s="15" t="str">
        <x:v>EX-CAND-015</x:v>
      </x:c>
      <x:c r="C22" s="15" t="str">
        <x:v>DEMO-ROLE-01</x:v>
      </x:c>
      <x:c r="D22" s="16" t="d">
        <x:v>2026-09-01T00:00:00.000Z</x:v>
      </x:c>
      <x:c r="E22" s="16" t="d">
        <x:v>2026-09-08T00:00:00.000Z</x:v>
      </x:c>
      <x:c r="F22" s="17" t="n">
        <x:v>1</x:v>
      </x:c>
      <x:c r="G22" s="16" t="d">
        <x:v>2026-09-09T00:00:00.000Z</x:v>
      </x:c>
      <x:c r="H22" s="16" t="d">
        <x:v>2026-09-12T00:00:00.000Z</x:v>
      </x:c>
      <x:c r="I22" s="16" t="d">
        <x:v>2026-09-10T00:00:00.000Z</x:v>
      </x:c>
      <x:c r="J22" s="16" t="d">
        <x:v>2026-09-10T00:00:00.000Z</x:v>
      </x:c>
      <x:c r="K22" s="17" t="n">
        <x:v>15</x:v>
      </x:c>
      <x:c r="L22" s="16" t="d">
        <x:v>2026-09-11T00:00:00.000Z</x:v>
      </x:c>
      <x:c r="M22" s="17" t="n">
        <x:v>4</x:v>
      </x:c>
      <x:c r="N22" s="16"/>
      <x:c r="O22" s="16"/>
      <x:c r="P22" s="15" t="str"/>
      <x:c r="Q22" s="16"/>
      <x:c r="R22" s="16"/>
      <x:c r="S22" s="16" t="d">
        <x:v>2026-09-14T00:00:00.000Z</x:v>
      </x:c>
      <x:c r="T22" s="15" t="str">
        <x:v>Not selected</x:v>
      </x:c>
      <x:c r="U22" s="17" t="n">
        <x:v>0</x:v>
      </x:c>
      <x:c r="V22" s="14" t="n">
        <x:f>IF(A22="","",IF(AND('Metrics'!$B$6&lt;&gt;"",C22='Metrics'!$B$6,ISNUMBER(D22),ISNUMBER('Metrics'!$B$7),ISNUMBER('Metrics'!$B$8),D22&gt;='Metrics'!$B$7,D22&lt;='Metrics'!$B$8),1,0))</x:f>
        <x:v>1</x:v>
      </x:c>
      <x:c r="W22" s="14" t="n">
        <x:f>IF(A22="","",IF(AND(V22=1,ISNUMBER(G22),G22&lt;='Metrics'!$B$9,ISNUMBER(H22),H22&lt;='Metrics'!$B$9),1,0))</x:f>
        <x:v>1</x:v>
      </x:c>
      <x:c r="X22" s="14" t="n">
        <x:f>IF(A22="","",IF(COUNTIFS('Example interviews'!$B$8:$B$307,A22,'Example interviews'!$E$8:$E$307,"Completed",'Example interviews'!$D$8:$D$307,"&lt;="&amp;'Metrics'!$B$9)&gt;0,1,0))</x:f>
        <x:v>0</x:v>
      </x:c>
      <x:c r="Y22" s="14" t="n">
        <x:f>IF(A22="","",IF(AND(AND('Metrics'!$B$6&lt;&gt;"",C22='Metrics'!$B$6,ISNUMBER('Metrics'!$B$9),ISNUMBER(D22),D22&lt;='Metrics'!$B$9,NOT(AND(ISNUMBER(S22),S22&lt;='Metrics'!$B$9,T22&lt;&gt;""))),OR(E22="",E22&gt;'Metrics'!$B$9)),1,0))</x:f>
        <x:v>0</x:v>
      </x:c>
      <x:c r="Z22" s="14" t="n">
        <x:f>IF(A22="","",IF(AND(AND('Metrics'!$B$6&lt;&gt;"",C22='Metrics'!$B$6,ISNUMBER('Metrics'!$B$9),ISNUMBER(D22),D22&lt;='Metrics'!$B$9,NOT(AND(ISNUMBER(S22),S22&lt;='Metrics'!$B$9,T22&lt;&gt;""))),ISNUMBER(G22),G22&lt;='Metrics'!$B$9,OR(I22="",I22&gt;'Metrics'!$B$9)),1,0))</x:f>
        <x:v>0</x:v>
      </x:c>
      <x:c r="AA22" s="14" t="n">
        <x:f>IF(A22="","",IF(AND(AND('Metrics'!$B$6&lt;&gt;"",C22='Metrics'!$B$6,ISNUMBER('Metrics'!$B$9),ISNUMBER(D22),D22&lt;='Metrics'!$B$9,NOT(AND(ISNUMBER(S22),S22&lt;='Metrics'!$B$9,T22&lt;&gt;""))),ISNUMBER(I22),I22&lt;='Metrics'!$B$9,OR(J22="",J22&gt;'Metrics'!$B$9)),1,0))</x:f>
        <x:v>0</x:v>
      </x:c>
      <x:c r="AB22" s="14" t="n">
        <x:f>IF(A22="","",IF(AND(AND('Metrics'!$B$6&lt;&gt;"",C22='Metrics'!$B$6,ISNUMBER('Metrics'!$B$9),ISNUMBER(D22),D22&lt;='Metrics'!$B$9,NOT(AND(ISNUMBER(S22),S22&lt;='Metrics'!$B$9,T22&lt;&gt;""))),ISNUMBER(J22),J22&lt;='Metrics'!$B$9,OR(L22="",L22&gt;'Metrics'!$B$9)),1,0))</x:f>
        <x:v>0</x:v>
      </x:c>
      <x:c r="AC22" s="14" t="str">
        <x:f>IF(Y22=1,MAX(0,'Metrics'!$B$9-D22),"")</x:f>
      </x:c>
      <x:c r="AD22" s="14" t="str">
        <x:f>IF(AB22=1,MAX(0,'Metrics'!$B$9-J22),"")</x:f>
      </x:c>
      <x:c r="AE22" s="14" t="n">
        <x:f>IF(A22="","",IF(OR(COUNTIF($A$8:$A$207,A22)&gt;1,B22="",C22="",NOT(ISNUMBER(D22)),AND(E22&lt;&gt;"",NOT(ISNUMBER(F22))),AND(G22&lt;&gt;"",OR(E22="",NOT(ISNUMBER(H22)))),AND(J22&lt;&gt;"",I22=""),AND(L22&lt;&gt;"",OR(J22="",NOT(ISNUMBER(M22)))),AND(S22&lt;&gt;"",OR(T22="",NOT(ISNUMBER(U22)))),AND(P22&lt;&gt;"",O22=""),AND(OR(P22="Accepted",P22="Declined"),Q22=""),AND(R22&lt;&gt;"",P22&lt;&gt;"Accepted"),AND(ISNUMBER(F22),F22&lt;0),AND(ISNUMBER(M22),M22&lt;0),AND(ISNUMBER(U22),U22&lt;0),AND(D22&lt;&gt;"",NOT(ISNUMBER(D22))),AND(E22&lt;&gt;"",NOT(ISNUMBER(E22))),AND(G22&lt;&gt;"",NOT(ISNUMBER(G22))),AND(H22&lt;&gt;"",NOT(ISNUMBER(H22))),AND(I22&lt;&gt;"",NOT(ISNUMBER(I22))),AND(J22&lt;&gt;"",NOT(ISNUMBER(J22))),AND(L22&lt;&gt;"",NOT(ISNUMBER(L22))),AND(N22&lt;&gt;"",NOT(ISNUMBER(N22))),AND(O22&lt;&gt;"",NOT(ISNUMBER(O22))),AND(Q22&lt;&gt;"",NOT(ISNUMBER(Q22))),AND(R22&lt;&gt;"",NOT(ISNUMBER(R22))),AND(S22&lt;&gt;"",NOT(ISNUMBER(S22))),AND(ISNUMBER(E22),ISNUMBER(D22),E22&lt;D22),AND(ISNUMBER(G22),ISNUMBER(E22),G22&lt;E22),AND(ISNUMBER(H22),ISNUMBER(G22),H22&lt;G22),AND(ISNUMBER(I22),ISNUMBER(G22),I22&lt;G22),AND(ISNUMBER(J22),ISNUMBER(I22),J22&lt;I22),AND(ISNUMBER(L22),ISNUMBER(J22),L22&lt;J22),AND(ISNUMBER(Q22),ISNUMBER(O22),Q22&lt;O22),AND(ISNUMBER(R22),ISNUMBER(Q22),R22&lt;Q22)),1,0))</x:f>
        <x:v>0</x:v>
      </x:c>
      <x:c r="AF22" s="14" t="n">
        <x:f>IF(A22="","",IF(AND(ISNUMBER(S22),S22&lt;='Metrics'!$B$9,T22&lt;&gt;""),1,0))</x:f>
        <x:v>1</x:v>
      </x:c>
    </x:row>
    <x:row r="23" ht="24" customHeight="1">
      <x:c r="A23" s="15" t="str">
        <x:v>EX-APP-016</x:v>
      </x:c>
      <x:c r="B23" s="15" t="str">
        <x:v>EX-CAND-016</x:v>
      </x:c>
      <x:c r="C23" s="15" t="str">
        <x:v>DEMO-ROLE-01</x:v>
      </x:c>
      <x:c r="D23" s="16" t="d">
        <x:v>2026-09-01T00:00:00.000Z</x:v>
      </x:c>
      <x:c r="E23" s="16" t="d">
        <x:v>2026-09-08T00:00:00.000Z</x:v>
      </x:c>
      <x:c r="F23" s="17" t="n">
        <x:v>1</x:v>
      </x:c>
      <x:c r="G23" s="16" t="d">
        <x:v>2026-09-09T00:00:00.000Z</x:v>
      </x:c>
      <x:c r="H23" s="16" t="d">
        <x:v>2026-09-12T00:00:00.000Z</x:v>
      </x:c>
      <x:c r="I23" s="16" t="d">
        <x:v>2026-09-10T00:00:00.000Z</x:v>
      </x:c>
      <x:c r="J23" s="16" t="d">
        <x:v>2026-09-10T00:00:00.000Z</x:v>
      </x:c>
      <x:c r="K23" s="17" t="n">
        <x:v>15</x:v>
      </x:c>
      <x:c r="L23" s="16" t="d">
        <x:v>2026-09-11T00:00:00.000Z</x:v>
      </x:c>
      <x:c r="M23" s="17" t="n">
        <x:v>4</x:v>
      </x:c>
      <x:c r="N23" s="16"/>
      <x:c r="O23" s="16"/>
      <x:c r="P23" s="15" t="str"/>
      <x:c r="Q23" s="16"/>
      <x:c r="R23" s="16"/>
      <x:c r="S23" s="16" t="d">
        <x:v>2026-09-14T00:00:00.000Z</x:v>
      </x:c>
      <x:c r="T23" s="15" t="str">
        <x:v>Not selected</x:v>
      </x:c>
      <x:c r="U23" s="17" t="n">
        <x:v>0</x:v>
      </x:c>
      <x:c r="V23" s="14" t="n">
        <x:f>IF(A23="","",IF(AND('Metrics'!$B$6&lt;&gt;"",C23='Metrics'!$B$6,ISNUMBER(D23),ISNUMBER('Metrics'!$B$7),ISNUMBER('Metrics'!$B$8),D23&gt;='Metrics'!$B$7,D23&lt;='Metrics'!$B$8),1,0))</x:f>
        <x:v>1</x:v>
      </x:c>
      <x:c r="W23" s="14" t="n">
        <x:f>IF(A23="","",IF(AND(V23=1,ISNUMBER(G23),G23&lt;='Metrics'!$B$9,ISNUMBER(H23),H23&lt;='Metrics'!$B$9),1,0))</x:f>
        <x:v>1</x:v>
      </x:c>
      <x:c r="X23" s="14" t="n">
        <x:f>IF(A23="","",IF(COUNTIFS('Example interviews'!$B$8:$B$307,A23,'Example interviews'!$E$8:$E$307,"Completed",'Example interviews'!$D$8:$D$307,"&lt;="&amp;'Metrics'!$B$9)&gt;0,1,0))</x:f>
        <x:v>0</x:v>
      </x:c>
      <x:c r="Y23" s="14" t="n">
        <x:f>IF(A23="","",IF(AND(AND('Metrics'!$B$6&lt;&gt;"",C23='Metrics'!$B$6,ISNUMBER('Metrics'!$B$9),ISNUMBER(D23),D23&lt;='Metrics'!$B$9,NOT(AND(ISNUMBER(S23),S23&lt;='Metrics'!$B$9,T23&lt;&gt;""))),OR(E23="",E23&gt;'Metrics'!$B$9)),1,0))</x:f>
        <x:v>0</x:v>
      </x:c>
      <x:c r="Z23" s="14" t="n">
        <x:f>IF(A23="","",IF(AND(AND('Metrics'!$B$6&lt;&gt;"",C23='Metrics'!$B$6,ISNUMBER('Metrics'!$B$9),ISNUMBER(D23),D23&lt;='Metrics'!$B$9,NOT(AND(ISNUMBER(S23),S23&lt;='Metrics'!$B$9,T23&lt;&gt;""))),ISNUMBER(G23),G23&lt;='Metrics'!$B$9,OR(I23="",I23&gt;'Metrics'!$B$9)),1,0))</x:f>
        <x:v>0</x:v>
      </x:c>
      <x:c r="AA23" s="14" t="n">
        <x:f>IF(A23="","",IF(AND(AND('Metrics'!$B$6&lt;&gt;"",C23='Metrics'!$B$6,ISNUMBER('Metrics'!$B$9),ISNUMBER(D23),D23&lt;='Metrics'!$B$9,NOT(AND(ISNUMBER(S23),S23&lt;='Metrics'!$B$9,T23&lt;&gt;""))),ISNUMBER(I23),I23&lt;='Metrics'!$B$9,OR(J23="",J23&gt;'Metrics'!$B$9)),1,0))</x:f>
        <x:v>0</x:v>
      </x:c>
      <x:c r="AB23" s="14" t="n">
        <x:f>IF(A23="","",IF(AND(AND('Metrics'!$B$6&lt;&gt;"",C23='Metrics'!$B$6,ISNUMBER('Metrics'!$B$9),ISNUMBER(D23),D23&lt;='Metrics'!$B$9,NOT(AND(ISNUMBER(S23),S23&lt;='Metrics'!$B$9,T23&lt;&gt;""))),ISNUMBER(J23),J23&lt;='Metrics'!$B$9,OR(L23="",L23&gt;'Metrics'!$B$9)),1,0))</x:f>
        <x:v>0</x:v>
      </x:c>
      <x:c r="AC23" s="14" t="str">
        <x:f>IF(Y23=1,MAX(0,'Metrics'!$B$9-D23),"")</x:f>
      </x:c>
      <x:c r="AD23" s="14" t="str">
        <x:f>IF(AB23=1,MAX(0,'Metrics'!$B$9-J23),"")</x:f>
      </x:c>
      <x:c r="AE23" s="14" t="n">
        <x:f>IF(A23="","",IF(OR(COUNTIF($A$8:$A$207,A23)&gt;1,B23="",C23="",NOT(ISNUMBER(D23)),AND(E23&lt;&gt;"",NOT(ISNUMBER(F23))),AND(G23&lt;&gt;"",OR(E23="",NOT(ISNUMBER(H23)))),AND(J23&lt;&gt;"",I23=""),AND(L23&lt;&gt;"",OR(J23="",NOT(ISNUMBER(M23)))),AND(S23&lt;&gt;"",OR(T23="",NOT(ISNUMBER(U23)))),AND(P23&lt;&gt;"",O23=""),AND(OR(P23="Accepted",P23="Declined"),Q23=""),AND(R23&lt;&gt;"",P23&lt;&gt;"Accepted"),AND(ISNUMBER(F23),F23&lt;0),AND(ISNUMBER(M23),M23&lt;0),AND(ISNUMBER(U23),U23&lt;0),AND(D23&lt;&gt;"",NOT(ISNUMBER(D23))),AND(E23&lt;&gt;"",NOT(ISNUMBER(E23))),AND(G23&lt;&gt;"",NOT(ISNUMBER(G23))),AND(H23&lt;&gt;"",NOT(ISNUMBER(H23))),AND(I23&lt;&gt;"",NOT(ISNUMBER(I23))),AND(J23&lt;&gt;"",NOT(ISNUMBER(J23))),AND(L23&lt;&gt;"",NOT(ISNUMBER(L23))),AND(N23&lt;&gt;"",NOT(ISNUMBER(N23))),AND(O23&lt;&gt;"",NOT(ISNUMBER(O23))),AND(Q23&lt;&gt;"",NOT(ISNUMBER(Q23))),AND(R23&lt;&gt;"",NOT(ISNUMBER(R23))),AND(S23&lt;&gt;"",NOT(ISNUMBER(S23))),AND(ISNUMBER(E23),ISNUMBER(D23),E23&lt;D23),AND(ISNUMBER(G23),ISNUMBER(E23),G23&lt;E23),AND(ISNUMBER(H23),ISNUMBER(G23),H23&lt;G23),AND(ISNUMBER(I23),ISNUMBER(G23),I23&lt;G23),AND(ISNUMBER(J23),ISNUMBER(I23),J23&lt;I23),AND(ISNUMBER(L23),ISNUMBER(J23),L23&lt;J23),AND(ISNUMBER(Q23),ISNUMBER(O23),Q23&lt;O23),AND(ISNUMBER(R23),ISNUMBER(Q23),R23&lt;Q23)),1,0))</x:f>
        <x:v>0</x:v>
      </x:c>
      <x:c r="AF23" s="14" t="n">
        <x:f>IF(A23="","",IF(AND(ISNUMBER(S23),S23&lt;='Metrics'!$B$9,T23&lt;&gt;""),1,0))</x:f>
        <x:v>1</x:v>
      </x:c>
    </x:row>
    <x:row r="24" ht="24" customHeight="1">
      <x:c r="A24" s="15" t="str">
        <x:v>EX-APP-017</x:v>
      </x:c>
      <x:c r="B24" s="15" t="str">
        <x:v>EX-CAND-017</x:v>
      </x:c>
      <x:c r="C24" s="15" t="str">
        <x:v>DEMO-ROLE-01</x:v>
      </x:c>
      <x:c r="D24" s="16" t="d">
        <x:v>2026-09-01T00:00:00.000Z</x:v>
      </x:c>
      <x:c r="E24" s="16" t="d">
        <x:v>2026-09-08T00:00:00.000Z</x:v>
      </x:c>
      <x:c r="F24" s="17" t="n">
        <x:v>1</x:v>
      </x:c>
      <x:c r="G24" s="16" t="d">
        <x:v>2026-09-09T00:00:00.000Z</x:v>
      </x:c>
      <x:c r="H24" s="16" t="d">
        <x:v>2026-09-12T00:00:00.000Z</x:v>
      </x:c>
      <x:c r="I24" s="16" t="d">
        <x:v>2026-09-10T00:00:00.000Z</x:v>
      </x:c>
      <x:c r="J24" s="16" t="d">
        <x:v>2026-09-10T00:00:00.000Z</x:v>
      </x:c>
      <x:c r="K24" s="17" t="n">
        <x:v>15</x:v>
      </x:c>
      <x:c r="L24" s="16" t="d">
        <x:v>2026-09-11T00:00:00.000Z</x:v>
      </x:c>
      <x:c r="M24" s="17" t="n">
        <x:v>4</x:v>
      </x:c>
      <x:c r="N24" s="16"/>
      <x:c r="O24" s="16"/>
      <x:c r="P24" s="15" t="str"/>
      <x:c r="Q24" s="16"/>
      <x:c r="R24" s="16"/>
      <x:c r="S24" s="16" t="d">
        <x:v>2026-09-14T00:00:00.000Z</x:v>
      </x:c>
      <x:c r="T24" s="15" t="str">
        <x:v>Not selected</x:v>
      </x:c>
      <x:c r="U24" s="17" t="n">
        <x:v>0</x:v>
      </x:c>
      <x:c r="V24" s="14" t="n">
        <x:f>IF(A24="","",IF(AND('Metrics'!$B$6&lt;&gt;"",C24='Metrics'!$B$6,ISNUMBER(D24),ISNUMBER('Metrics'!$B$7),ISNUMBER('Metrics'!$B$8),D24&gt;='Metrics'!$B$7,D24&lt;='Metrics'!$B$8),1,0))</x:f>
        <x:v>1</x:v>
      </x:c>
      <x:c r="W24" s="14" t="n">
        <x:f>IF(A24="","",IF(AND(V24=1,ISNUMBER(G24),G24&lt;='Metrics'!$B$9,ISNUMBER(H24),H24&lt;='Metrics'!$B$9),1,0))</x:f>
        <x:v>1</x:v>
      </x:c>
      <x:c r="X24" s="14" t="n">
        <x:f>IF(A24="","",IF(COUNTIFS('Example interviews'!$B$8:$B$307,A24,'Example interviews'!$E$8:$E$307,"Completed",'Example interviews'!$D$8:$D$307,"&lt;="&amp;'Metrics'!$B$9)&gt;0,1,0))</x:f>
        <x:v>0</x:v>
      </x:c>
      <x:c r="Y24" s="14" t="n">
        <x:f>IF(A24="","",IF(AND(AND('Metrics'!$B$6&lt;&gt;"",C24='Metrics'!$B$6,ISNUMBER('Metrics'!$B$9),ISNUMBER(D24),D24&lt;='Metrics'!$B$9,NOT(AND(ISNUMBER(S24),S24&lt;='Metrics'!$B$9,T24&lt;&gt;""))),OR(E24="",E24&gt;'Metrics'!$B$9)),1,0))</x:f>
        <x:v>0</x:v>
      </x:c>
      <x:c r="Z24" s="14" t="n">
        <x:f>IF(A24="","",IF(AND(AND('Metrics'!$B$6&lt;&gt;"",C24='Metrics'!$B$6,ISNUMBER('Metrics'!$B$9),ISNUMBER(D24),D24&lt;='Metrics'!$B$9,NOT(AND(ISNUMBER(S24),S24&lt;='Metrics'!$B$9,T24&lt;&gt;""))),ISNUMBER(G24),G24&lt;='Metrics'!$B$9,OR(I24="",I24&gt;'Metrics'!$B$9)),1,0))</x:f>
        <x:v>0</x:v>
      </x:c>
      <x:c r="AA24" s="14" t="n">
        <x:f>IF(A24="","",IF(AND(AND('Metrics'!$B$6&lt;&gt;"",C24='Metrics'!$B$6,ISNUMBER('Metrics'!$B$9),ISNUMBER(D24),D24&lt;='Metrics'!$B$9,NOT(AND(ISNUMBER(S24),S24&lt;='Metrics'!$B$9,T24&lt;&gt;""))),ISNUMBER(I24),I24&lt;='Metrics'!$B$9,OR(J24="",J24&gt;'Metrics'!$B$9)),1,0))</x:f>
        <x:v>0</x:v>
      </x:c>
      <x:c r="AB24" s="14" t="n">
        <x:f>IF(A24="","",IF(AND(AND('Metrics'!$B$6&lt;&gt;"",C24='Metrics'!$B$6,ISNUMBER('Metrics'!$B$9),ISNUMBER(D24),D24&lt;='Metrics'!$B$9,NOT(AND(ISNUMBER(S24),S24&lt;='Metrics'!$B$9,T24&lt;&gt;""))),ISNUMBER(J24),J24&lt;='Metrics'!$B$9,OR(L24="",L24&gt;'Metrics'!$B$9)),1,0))</x:f>
        <x:v>0</x:v>
      </x:c>
      <x:c r="AC24" s="14" t="str">
        <x:f>IF(Y24=1,MAX(0,'Metrics'!$B$9-D24),"")</x:f>
      </x:c>
      <x:c r="AD24" s="14" t="str">
        <x:f>IF(AB24=1,MAX(0,'Metrics'!$B$9-J24),"")</x:f>
      </x:c>
      <x:c r="AE24" s="14" t="n">
        <x:f>IF(A24="","",IF(OR(COUNTIF($A$8:$A$207,A24)&gt;1,B24="",C24="",NOT(ISNUMBER(D24)),AND(E24&lt;&gt;"",NOT(ISNUMBER(F24))),AND(G24&lt;&gt;"",OR(E24="",NOT(ISNUMBER(H24)))),AND(J24&lt;&gt;"",I24=""),AND(L24&lt;&gt;"",OR(J24="",NOT(ISNUMBER(M24)))),AND(S24&lt;&gt;"",OR(T24="",NOT(ISNUMBER(U24)))),AND(P24&lt;&gt;"",O24=""),AND(OR(P24="Accepted",P24="Declined"),Q24=""),AND(R24&lt;&gt;"",P24&lt;&gt;"Accepted"),AND(ISNUMBER(F24),F24&lt;0),AND(ISNUMBER(M24),M24&lt;0),AND(ISNUMBER(U24),U24&lt;0),AND(D24&lt;&gt;"",NOT(ISNUMBER(D24))),AND(E24&lt;&gt;"",NOT(ISNUMBER(E24))),AND(G24&lt;&gt;"",NOT(ISNUMBER(G24))),AND(H24&lt;&gt;"",NOT(ISNUMBER(H24))),AND(I24&lt;&gt;"",NOT(ISNUMBER(I24))),AND(J24&lt;&gt;"",NOT(ISNUMBER(J24))),AND(L24&lt;&gt;"",NOT(ISNUMBER(L24))),AND(N24&lt;&gt;"",NOT(ISNUMBER(N24))),AND(O24&lt;&gt;"",NOT(ISNUMBER(O24))),AND(Q24&lt;&gt;"",NOT(ISNUMBER(Q24))),AND(R24&lt;&gt;"",NOT(ISNUMBER(R24))),AND(S24&lt;&gt;"",NOT(ISNUMBER(S24))),AND(ISNUMBER(E24),ISNUMBER(D24),E24&lt;D24),AND(ISNUMBER(G24),ISNUMBER(E24),G24&lt;E24),AND(ISNUMBER(H24),ISNUMBER(G24),H24&lt;G24),AND(ISNUMBER(I24),ISNUMBER(G24),I24&lt;G24),AND(ISNUMBER(J24),ISNUMBER(I24),J24&lt;I24),AND(ISNUMBER(L24),ISNUMBER(J24),L24&lt;J24),AND(ISNUMBER(Q24),ISNUMBER(O24),Q24&lt;O24),AND(ISNUMBER(R24),ISNUMBER(Q24),R24&lt;Q24)),1,0))</x:f>
        <x:v>0</x:v>
      </x:c>
      <x:c r="AF24" s="14" t="n">
        <x:f>IF(A24="","",IF(AND(ISNUMBER(S24),S24&lt;='Metrics'!$B$9,T24&lt;&gt;""),1,0))</x:f>
        <x:v>1</x:v>
      </x:c>
    </x:row>
    <x:row r="25" ht="24" customHeight="1">
      <x:c r="A25" s="15" t="str">
        <x:v>EX-APP-018</x:v>
      </x:c>
      <x:c r="B25" s="15" t="str">
        <x:v>EX-CAND-018</x:v>
      </x:c>
      <x:c r="C25" s="15" t="str">
        <x:v>DEMO-ROLE-01</x:v>
      </x:c>
      <x:c r="D25" s="16" t="d">
        <x:v>2026-09-01T00:00:00.000Z</x:v>
      </x:c>
      <x:c r="E25" s="16" t="d">
        <x:v>2026-09-08T00:00:00.000Z</x:v>
      </x:c>
      <x:c r="F25" s="17" t="n">
        <x:v>1</x:v>
      </x:c>
      <x:c r="G25" s="16" t="d">
        <x:v>2026-09-09T00:00:00.000Z</x:v>
      </x:c>
      <x:c r="H25" s="16" t="d">
        <x:v>2026-09-12T00:00:00.000Z</x:v>
      </x:c>
      <x:c r="I25" s="16" t="d">
        <x:v>2026-09-10T00:00:00.000Z</x:v>
      </x:c>
      <x:c r="J25" s="16" t="d">
        <x:v>2026-09-10T00:00:00.000Z</x:v>
      </x:c>
      <x:c r="K25" s="17" t="n">
        <x:v>15</x:v>
      </x:c>
      <x:c r="L25" s="16" t="d">
        <x:v>2026-09-11T00:00:00.000Z</x:v>
      </x:c>
      <x:c r="M25" s="17" t="n">
        <x:v>4</x:v>
      </x:c>
      <x:c r="N25" s="16"/>
      <x:c r="O25" s="16"/>
      <x:c r="P25" s="15" t="str"/>
      <x:c r="Q25" s="16"/>
      <x:c r="R25" s="16"/>
      <x:c r="S25" s="16" t="d">
        <x:v>2026-09-14T00:00:00.000Z</x:v>
      </x:c>
      <x:c r="T25" s="15" t="str">
        <x:v>Not selected</x:v>
      </x:c>
      <x:c r="U25" s="17" t="n">
        <x:v>0</x:v>
      </x:c>
      <x:c r="V25" s="14" t="n">
        <x:f>IF(A25="","",IF(AND('Metrics'!$B$6&lt;&gt;"",C25='Metrics'!$B$6,ISNUMBER(D25),ISNUMBER('Metrics'!$B$7),ISNUMBER('Metrics'!$B$8),D25&gt;='Metrics'!$B$7,D25&lt;='Metrics'!$B$8),1,0))</x:f>
        <x:v>1</x:v>
      </x:c>
      <x:c r="W25" s="14" t="n">
        <x:f>IF(A25="","",IF(AND(V25=1,ISNUMBER(G25),G25&lt;='Metrics'!$B$9,ISNUMBER(H25),H25&lt;='Metrics'!$B$9),1,0))</x:f>
        <x:v>1</x:v>
      </x:c>
      <x:c r="X25" s="14" t="n">
        <x:f>IF(A25="","",IF(COUNTIFS('Example interviews'!$B$8:$B$307,A25,'Example interviews'!$E$8:$E$307,"Completed",'Example interviews'!$D$8:$D$307,"&lt;="&amp;'Metrics'!$B$9)&gt;0,1,0))</x:f>
        <x:v>0</x:v>
      </x:c>
      <x:c r="Y25" s="14" t="n">
        <x:f>IF(A25="","",IF(AND(AND('Metrics'!$B$6&lt;&gt;"",C25='Metrics'!$B$6,ISNUMBER('Metrics'!$B$9),ISNUMBER(D25),D25&lt;='Metrics'!$B$9,NOT(AND(ISNUMBER(S25),S25&lt;='Metrics'!$B$9,T25&lt;&gt;""))),OR(E25="",E25&gt;'Metrics'!$B$9)),1,0))</x:f>
        <x:v>0</x:v>
      </x:c>
      <x:c r="Z25" s="14" t="n">
        <x:f>IF(A25="","",IF(AND(AND('Metrics'!$B$6&lt;&gt;"",C25='Metrics'!$B$6,ISNUMBER('Metrics'!$B$9),ISNUMBER(D25),D25&lt;='Metrics'!$B$9,NOT(AND(ISNUMBER(S25),S25&lt;='Metrics'!$B$9,T25&lt;&gt;""))),ISNUMBER(G25),G25&lt;='Metrics'!$B$9,OR(I25="",I25&gt;'Metrics'!$B$9)),1,0))</x:f>
        <x:v>0</x:v>
      </x:c>
      <x:c r="AA25" s="14" t="n">
        <x:f>IF(A25="","",IF(AND(AND('Metrics'!$B$6&lt;&gt;"",C25='Metrics'!$B$6,ISNUMBER('Metrics'!$B$9),ISNUMBER(D25),D25&lt;='Metrics'!$B$9,NOT(AND(ISNUMBER(S25),S25&lt;='Metrics'!$B$9,T25&lt;&gt;""))),ISNUMBER(I25),I25&lt;='Metrics'!$B$9,OR(J25="",J25&gt;'Metrics'!$B$9)),1,0))</x:f>
        <x:v>0</x:v>
      </x:c>
      <x:c r="AB25" s="14" t="n">
        <x:f>IF(A25="","",IF(AND(AND('Metrics'!$B$6&lt;&gt;"",C25='Metrics'!$B$6,ISNUMBER('Metrics'!$B$9),ISNUMBER(D25),D25&lt;='Metrics'!$B$9,NOT(AND(ISNUMBER(S25),S25&lt;='Metrics'!$B$9,T25&lt;&gt;""))),ISNUMBER(J25),J25&lt;='Metrics'!$B$9,OR(L25="",L25&gt;'Metrics'!$B$9)),1,0))</x:f>
        <x:v>0</x:v>
      </x:c>
      <x:c r="AC25" s="14" t="str">
        <x:f>IF(Y25=1,MAX(0,'Metrics'!$B$9-D25),"")</x:f>
      </x:c>
      <x:c r="AD25" s="14" t="str">
        <x:f>IF(AB25=1,MAX(0,'Metrics'!$B$9-J25),"")</x:f>
      </x:c>
      <x:c r="AE25" s="14" t="n">
        <x:f>IF(A25="","",IF(OR(COUNTIF($A$8:$A$207,A25)&gt;1,B25="",C25="",NOT(ISNUMBER(D25)),AND(E25&lt;&gt;"",NOT(ISNUMBER(F25))),AND(G25&lt;&gt;"",OR(E25="",NOT(ISNUMBER(H25)))),AND(J25&lt;&gt;"",I25=""),AND(L25&lt;&gt;"",OR(J25="",NOT(ISNUMBER(M25)))),AND(S25&lt;&gt;"",OR(T25="",NOT(ISNUMBER(U25)))),AND(P25&lt;&gt;"",O25=""),AND(OR(P25="Accepted",P25="Declined"),Q25=""),AND(R25&lt;&gt;"",P25&lt;&gt;"Accepted"),AND(ISNUMBER(F25),F25&lt;0),AND(ISNUMBER(M25),M25&lt;0),AND(ISNUMBER(U25),U25&lt;0),AND(D25&lt;&gt;"",NOT(ISNUMBER(D25))),AND(E25&lt;&gt;"",NOT(ISNUMBER(E25))),AND(G25&lt;&gt;"",NOT(ISNUMBER(G25))),AND(H25&lt;&gt;"",NOT(ISNUMBER(H25))),AND(I25&lt;&gt;"",NOT(ISNUMBER(I25))),AND(J25&lt;&gt;"",NOT(ISNUMBER(J25))),AND(L25&lt;&gt;"",NOT(ISNUMBER(L25))),AND(N25&lt;&gt;"",NOT(ISNUMBER(N25))),AND(O25&lt;&gt;"",NOT(ISNUMBER(O25))),AND(Q25&lt;&gt;"",NOT(ISNUMBER(Q25))),AND(R25&lt;&gt;"",NOT(ISNUMBER(R25))),AND(S25&lt;&gt;"",NOT(ISNUMBER(S25))),AND(ISNUMBER(E25),ISNUMBER(D25),E25&lt;D25),AND(ISNUMBER(G25),ISNUMBER(E25),G25&lt;E25),AND(ISNUMBER(H25),ISNUMBER(G25),H25&lt;G25),AND(ISNUMBER(I25),ISNUMBER(G25),I25&lt;G25),AND(ISNUMBER(J25),ISNUMBER(I25),J25&lt;I25),AND(ISNUMBER(L25),ISNUMBER(J25),L25&lt;J25),AND(ISNUMBER(Q25),ISNUMBER(O25),Q25&lt;O25),AND(ISNUMBER(R25),ISNUMBER(Q25),R25&lt;Q25)),1,0))</x:f>
        <x:v>0</x:v>
      </x:c>
      <x:c r="AF25" s="14" t="n">
        <x:f>IF(A25="","",IF(AND(ISNUMBER(S25),S25&lt;='Metrics'!$B$9,T25&lt;&gt;""),1,0))</x:f>
        <x:v>1</x:v>
      </x:c>
    </x:row>
    <x:row r="26" ht="24" customHeight="1">
      <x:c r="A26" s="15" t="str">
        <x:v>EX-APP-019</x:v>
      </x:c>
      <x:c r="B26" s="15" t="str">
        <x:v>EX-CAND-019</x:v>
      </x:c>
      <x:c r="C26" s="15" t="str">
        <x:v>DEMO-ROLE-01</x:v>
      </x:c>
      <x:c r="D26" s="16" t="d">
        <x:v>2026-09-01T00:00:00.000Z</x:v>
      </x:c>
      <x:c r="E26" s="16" t="d">
        <x:v>2026-09-08T00:00:00.000Z</x:v>
      </x:c>
      <x:c r="F26" s="17" t="n">
        <x:v>1</x:v>
      </x:c>
      <x:c r="G26" s="16" t="d">
        <x:v>2026-09-09T00:00:00.000Z</x:v>
      </x:c>
      <x:c r="H26" s="16" t="d">
        <x:v>2026-09-12T00:00:00.000Z</x:v>
      </x:c>
      <x:c r="I26" s="16" t="d">
        <x:v>2026-09-10T00:00:00.000Z</x:v>
      </x:c>
      <x:c r="J26" s="16" t="d">
        <x:v>2026-09-10T00:00:00.000Z</x:v>
      </x:c>
      <x:c r="K26" s="17" t="n">
        <x:v>15</x:v>
      </x:c>
      <x:c r="L26" s="16" t="d">
        <x:v>2026-09-11T00:00:00.000Z</x:v>
      </x:c>
      <x:c r="M26" s="17" t="n">
        <x:v>4</x:v>
      </x:c>
      <x:c r="N26" s="16"/>
      <x:c r="O26" s="16"/>
      <x:c r="P26" s="15" t="str"/>
      <x:c r="Q26" s="16"/>
      <x:c r="R26" s="16"/>
      <x:c r="S26" s="16" t="d">
        <x:v>2026-09-14T00:00:00.000Z</x:v>
      </x:c>
      <x:c r="T26" s="15" t="str">
        <x:v>Not selected</x:v>
      </x:c>
      <x:c r="U26" s="17" t="n">
        <x:v>0</x:v>
      </x:c>
      <x:c r="V26" s="14" t="n">
        <x:f>IF(A26="","",IF(AND('Metrics'!$B$6&lt;&gt;"",C26='Metrics'!$B$6,ISNUMBER(D26),ISNUMBER('Metrics'!$B$7),ISNUMBER('Metrics'!$B$8),D26&gt;='Metrics'!$B$7,D26&lt;='Metrics'!$B$8),1,0))</x:f>
        <x:v>1</x:v>
      </x:c>
      <x:c r="W26" s="14" t="n">
        <x:f>IF(A26="","",IF(AND(V26=1,ISNUMBER(G26),G26&lt;='Metrics'!$B$9,ISNUMBER(H26),H26&lt;='Metrics'!$B$9),1,0))</x:f>
        <x:v>1</x:v>
      </x:c>
      <x:c r="X26" s="14" t="n">
        <x:f>IF(A26="","",IF(COUNTIFS('Example interviews'!$B$8:$B$307,A26,'Example interviews'!$E$8:$E$307,"Completed",'Example interviews'!$D$8:$D$307,"&lt;="&amp;'Metrics'!$B$9)&gt;0,1,0))</x:f>
        <x:v>0</x:v>
      </x:c>
      <x:c r="Y26" s="14" t="n">
        <x:f>IF(A26="","",IF(AND(AND('Metrics'!$B$6&lt;&gt;"",C26='Metrics'!$B$6,ISNUMBER('Metrics'!$B$9),ISNUMBER(D26),D26&lt;='Metrics'!$B$9,NOT(AND(ISNUMBER(S26),S26&lt;='Metrics'!$B$9,T26&lt;&gt;""))),OR(E26="",E26&gt;'Metrics'!$B$9)),1,0))</x:f>
        <x:v>0</x:v>
      </x:c>
      <x:c r="Z26" s="14" t="n">
        <x:f>IF(A26="","",IF(AND(AND('Metrics'!$B$6&lt;&gt;"",C26='Metrics'!$B$6,ISNUMBER('Metrics'!$B$9),ISNUMBER(D26),D26&lt;='Metrics'!$B$9,NOT(AND(ISNUMBER(S26),S26&lt;='Metrics'!$B$9,T26&lt;&gt;""))),ISNUMBER(G26),G26&lt;='Metrics'!$B$9,OR(I26="",I26&gt;'Metrics'!$B$9)),1,0))</x:f>
        <x:v>0</x:v>
      </x:c>
      <x:c r="AA26" s="14" t="n">
        <x:f>IF(A26="","",IF(AND(AND('Metrics'!$B$6&lt;&gt;"",C26='Metrics'!$B$6,ISNUMBER('Metrics'!$B$9),ISNUMBER(D26),D26&lt;='Metrics'!$B$9,NOT(AND(ISNUMBER(S26),S26&lt;='Metrics'!$B$9,T26&lt;&gt;""))),ISNUMBER(I26),I26&lt;='Metrics'!$B$9,OR(J26="",J26&gt;'Metrics'!$B$9)),1,0))</x:f>
        <x:v>0</x:v>
      </x:c>
      <x:c r="AB26" s="14" t="n">
        <x:f>IF(A26="","",IF(AND(AND('Metrics'!$B$6&lt;&gt;"",C26='Metrics'!$B$6,ISNUMBER('Metrics'!$B$9),ISNUMBER(D26),D26&lt;='Metrics'!$B$9,NOT(AND(ISNUMBER(S26),S26&lt;='Metrics'!$B$9,T26&lt;&gt;""))),ISNUMBER(J26),J26&lt;='Metrics'!$B$9,OR(L26="",L26&gt;'Metrics'!$B$9)),1,0))</x:f>
        <x:v>0</x:v>
      </x:c>
      <x:c r="AC26" s="14" t="str">
        <x:f>IF(Y26=1,MAX(0,'Metrics'!$B$9-D26),"")</x:f>
      </x:c>
      <x:c r="AD26" s="14" t="str">
        <x:f>IF(AB26=1,MAX(0,'Metrics'!$B$9-J26),"")</x:f>
      </x:c>
      <x:c r="AE26" s="14" t="n">
        <x:f>IF(A26="","",IF(OR(COUNTIF($A$8:$A$207,A26)&gt;1,B26="",C26="",NOT(ISNUMBER(D26)),AND(E26&lt;&gt;"",NOT(ISNUMBER(F26))),AND(G26&lt;&gt;"",OR(E26="",NOT(ISNUMBER(H26)))),AND(J26&lt;&gt;"",I26=""),AND(L26&lt;&gt;"",OR(J26="",NOT(ISNUMBER(M26)))),AND(S26&lt;&gt;"",OR(T26="",NOT(ISNUMBER(U26)))),AND(P26&lt;&gt;"",O26=""),AND(OR(P26="Accepted",P26="Declined"),Q26=""),AND(R26&lt;&gt;"",P26&lt;&gt;"Accepted"),AND(ISNUMBER(F26),F26&lt;0),AND(ISNUMBER(M26),M26&lt;0),AND(ISNUMBER(U26),U26&lt;0),AND(D26&lt;&gt;"",NOT(ISNUMBER(D26))),AND(E26&lt;&gt;"",NOT(ISNUMBER(E26))),AND(G26&lt;&gt;"",NOT(ISNUMBER(G26))),AND(H26&lt;&gt;"",NOT(ISNUMBER(H26))),AND(I26&lt;&gt;"",NOT(ISNUMBER(I26))),AND(J26&lt;&gt;"",NOT(ISNUMBER(J26))),AND(L26&lt;&gt;"",NOT(ISNUMBER(L26))),AND(N26&lt;&gt;"",NOT(ISNUMBER(N26))),AND(O26&lt;&gt;"",NOT(ISNUMBER(O26))),AND(Q26&lt;&gt;"",NOT(ISNUMBER(Q26))),AND(R26&lt;&gt;"",NOT(ISNUMBER(R26))),AND(S26&lt;&gt;"",NOT(ISNUMBER(S26))),AND(ISNUMBER(E26),ISNUMBER(D26),E26&lt;D26),AND(ISNUMBER(G26),ISNUMBER(E26),G26&lt;E26),AND(ISNUMBER(H26),ISNUMBER(G26),H26&lt;G26),AND(ISNUMBER(I26),ISNUMBER(G26),I26&lt;G26),AND(ISNUMBER(J26),ISNUMBER(I26),J26&lt;I26),AND(ISNUMBER(L26),ISNUMBER(J26),L26&lt;J26),AND(ISNUMBER(Q26),ISNUMBER(O26),Q26&lt;O26),AND(ISNUMBER(R26),ISNUMBER(Q26),R26&lt;Q26)),1,0))</x:f>
        <x:v>0</x:v>
      </x:c>
      <x:c r="AF26" s="14" t="n">
        <x:f>IF(A26="","",IF(AND(ISNUMBER(S26),S26&lt;='Metrics'!$B$9,T26&lt;&gt;""),1,0))</x:f>
        <x:v>1</x:v>
      </x:c>
    </x:row>
    <x:row r="27" ht="24" customHeight="1">
      <x:c r="A27" s="15" t="str">
        <x:v>EX-APP-020</x:v>
      </x:c>
      <x:c r="B27" s="15" t="str">
        <x:v>EX-CAND-020</x:v>
      </x:c>
      <x:c r="C27" s="15" t="str">
        <x:v>DEMO-ROLE-01</x:v>
      </x:c>
      <x:c r="D27" s="16" t="d">
        <x:v>2026-09-01T00:00:00.000Z</x:v>
      </x:c>
      <x:c r="E27" s="16" t="d">
        <x:v>2026-09-08T00:00:00.000Z</x:v>
      </x:c>
      <x:c r="F27" s="17" t="n">
        <x:v>1</x:v>
      </x:c>
      <x:c r="G27" s="16" t="d">
        <x:v>2026-09-09T00:00:00.000Z</x:v>
      </x:c>
      <x:c r="H27" s="16" t="d">
        <x:v>2026-09-12T00:00:00.000Z</x:v>
      </x:c>
      <x:c r="I27" s="16" t="d">
        <x:v>2026-09-10T00:00:00.000Z</x:v>
      </x:c>
      <x:c r="J27" s="16" t="d">
        <x:v>2026-09-10T00:00:00.000Z</x:v>
      </x:c>
      <x:c r="K27" s="17" t="n">
        <x:v>15</x:v>
      </x:c>
      <x:c r="L27" s="16" t="d">
        <x:v>2026-09-11T00:00:00.000Z</x:v>
      </x:c>
      <x:c r="M27" s="17" t="n">
        <x:v>4</x:v>
      </x:c>
      <x:c r="N27" s="16"/>
      <x:c r="O27" s="16"/>
      <x:c r="P27" s="15" t="str"/>
      <x:c r="Q27" s="16"/>
      <x:c r="R27" s="16"/>
      <x:c r="S27" s="16" t="d">
        <x:v>2026-09-14T00:00:00.000Z</x:v>
      </x:c>
      <x:c r="T27" s="15" t="str">
        <x:v>Not selected</x:v>
      </x:c>
      <x:c r="U27" s="17" t="n">
        <x:v>0</x:v>
      </x:c>
      <x:c r="V27" s="14" t="n">
        <x:f>IF(A27="","",IF(AND('Metrics'!$B$6&lt;&gt;"",C27='Metrics'!$B$6,ISNUMBER(D27),ISNUMBER('Metrics'!$B$7),ISNUMBER('Metrics'!$B$8),D27&gt;='Metrics'!$B$7,D27&lt;='Metrics'!$B$8),1,0))</x:f>
        <x:v>1</x:v>
      </x:c>
      <x:c r="W27" s="14" t="n">
        <x:f>IF(A27="","",IF(AND(V27=1,ISNUMBER(G27),G27&lt;='Metrics'!$B$9,ISNUMBER(H27),H27&lt;='Metrics'!$B$9),1,0))</x:f>
        <x:v>1</x:v>
      </x:c>
      <x:c r="X27" s="14" t="n">
        <x:f>IF(A27="","",IF(COUNTIFS('Example interviews'!$B$8:$B$307,A27,'Example interviews'!$E$8:$E$307,"Completed",'Example interviews'!$D$8:$D$307,"&lt;="&amp;'Metrics'!$B$9)&gt;0,1,0))</x:f>
        <x:v>0</x:v>
      </x:c>
      <x:c r="Y27" s="14" t="n">
        <x:f>IF(A27="","",IF(AND(AND('Metrics'!$B$6&lt;&gt;"",C27='Metrics'!$B$6,ISNUMBER('Metrics'!$B$9),ISNUMBER(D27),D27&lt;='Metrics'!$B$9,NOT(AND(ISNUMBER(S27),S27&lt;='Metrics'!$B$9,T27&lt;&gt;""))),OR(E27="",E27&gt;'Metrics'!$B$9)),1,0))</x:f>
        <x:v>0</x:v>
      </x:c>
      <x:c r="Z27" s="14" t="n">
        <x:f>IF(A27="","",IF(AND(AND('Metrics'!$B$6&lt;&gt;"",C27='Metrics'!$B$6,ISNUMBER('Metrics'!$B$9),ISNUMBER(D27),D27&lt;='Metrics'!$B$9,NOT(AND(ISNUMBER(S27),S27&lt;='Metrics'!$B$9,T27&lt;&gt;""))),ISNUMBER(G27),G27&lt;='Metrics'!$B$9,OR(I27="",I27&gt;'Metrics'!$B$9)),1,0))</x:f>
        <x:v>0</x:v>
      </x:c>
      <x:c r="AA27" s="14" t="n">
        <x:f>IF(A27="","",IF(AND(AND('Metrics'!$B$6&lt;&gt;"",C27='Metrics'!$B$6,ISNUMBER('Metrics'!$B$9),ISNUMBER(D27),D27&lt;='Metrics'!$B$9,NOT(AND(ISNUMBER(S27),S27&lt;='Metrics'!$B$9,T27&lt;&gt;""))),ISNUMBER(I27),I27&lt;='Metrics'!$B$9,OR(J27="",J27&gt;'Metrics'!$B$9)),1,0))</x:f>
        <x:v>0</x:v>
      </x:c>
      <x:c r="AB27" s="14" t="n">
        <x:f>IF(A27="","",IF(AND(AND('Metrics'!$B$6&lt;&gt;"",C27='Metrics'!$B$6,ISNUMBER('Metrics'!$B$9),ISNUMBER(D27),D27&lt;='Metrics'!$B$9,NOT(AND(ISNUMBER(S27),S27&lt;='Metrics'!$B$9,T27&lt;&gt;""))),ISNUMBER(J27),J27&lt;='Metrics'!$B$9,OR(L27="",L27&gt;'Metrics'!$B$9)),1,0))</x:f>
        <x:v>0</x:v>
      </x:c>
      <x:c r="AC27" s="14" t="str">
        <x:f>IF(Y27=1,MAX(0,'Metrics'!$B$9-D27),"")</x:f>
      </x:c>
      <x:c r="AD27" s="14" t="str">
        <x:f>IF(AB27=1,MAX(0,'Metrics'!$B$9-J27),"")</x:f>
      </x:c>
      <x:c r="AE27" s="14" t="n">
        <x:f>IF(A27="","",IF(OR(COUNTIF($A$8:$A$207,A27)&gt;1,B27="",C27="",NOT(ISNUMBER(D27)),AND(E27&lt;&gt;"",NOT(ISNUMBER(F27))),AND(G27&lt;&gt;"",OR(E27="",NOT(ISNUMBER(H27)))),AND(J27&lt;&gt;"",I27=""),AND(L27&lt;&gt;"",OR(J27="",NOT(ISNUMBER(M27)))),AND(S27&lt;&gt;"",OR(T27="",NOT(ISNUMBER(U27)))),AND(P27&lt;&gt;"",O27=""),AND(OR(P27="Accepted",P27="Declined"),Q27=""),AND(R27&lt;&gt;"",P27&lt;&gt;"Accepted"),AND(ISNUMBER(F27),F27&lt;0),AND(ISNUMBER(M27),M27&lt;0),AND(ISNUMBER(U27),U27&lt;0),AND(D27&lt;&gt;"",NOT(ISNUMBER(D27))),AND(E27&lt;&gt;"",NOT(ISNUMBER(E27))),AND(G27&lt;&gt;"",NOT(ISNUMBER(G27))),AND(H27&lt;&gt;"",NOT(ISNUMBER(H27))),AND(I27&lt;&gt;"",NOT(ISNUMBER(I27))),AND(J27&lt;&gt;"",NOT(ISNUMBER(J27))),AND(L27&lt;&gt;"",NOT(ISNUMBER(L27))),AND(N27&lt;&gt;"",NOT(ISNUMBER(N27))),AND(O27&lt;&gt;"",NOT(ISNUMBER(O27))),AND(Q27&lt;&gt;"",NOT(ISNUMBER(Q27))),AND(R27&lt;&gt;"",NOT(ISNUMBER(R27))),AND(S27&lt;&gt;"",NOT(ISNUMBER(S27))),AND(ISNUMBER(E27),ISNUMBER(D27),E27&lt;D27),AND(ISNUMBER(G27),ISNUMBER(E27),G27&lt;E27),AND(ISNUMBER(H27),ISNUMBER(G27),H27&lt;G27),AND(ISNUMBER(I27),ISNUMBER(G27),I27&lt;G27),AND(ISNUMBER(J27),ISNUMBER(I27),J27&lt;I27),AND(ISNUMBER(L27),ISNUMBER(J27),L27&lt;J27),AND(ISNUMBER(Q27),ISNUMBER(O27),Q27&lt;O27),AND(ISNUMBER(R27),ISNUMBER(Q27),R27&lt;Q27)),1,0))</x:f>
        <x:v>0</x:v>
      </x:c>
      <x:c r="AF27" s="14" t="n">
        <x:f>IF(A27="","",IF(AND(ISNUMBER(S27),S27&lt;='Metrics'!$B$9,T27&lt;&gt;""),1,0))</x:f>
        <x:v>1</x:v>
      </x:c>
    </x:row>
    <x:row r="28" ht="24" customHeight="1">
      <x:c r="A28" s="15" t="str">
        <x:v>EX-APP-021</x:v>
      </x:c>
      <x:c r="B28" s="15" t="str">
        <x:v>EX-CAND-021</x:v>
      </x:c>
      <x:c r="C28" s="15" t="str">
        <x:v>DEMO-ROLE-01</x:v>
      </x:c>
      <x:c r="D28" s="16" t="d">
        <x:v>2026-09-02T00:00:00.000Z</x:v>
      </x:c>
      <x:c r="E28" s="16" t="d">
        <x:v>2026-09-08T00:00:00.000Z</x:v>
      </x:c>
      <x:c r="F28" s="17" t="n">
        <x:v>1</x:v>
      </x:c>
      <x:c r="G28" s="16" t="d">
        <x:v>2026-09-09T00:00:00.000Z</x:v>
      </x:c>
      <x:c r="H28" s="16" t="d">
        <x:v>2026-09-12T00:00:00.000Z</x:v>
      </x:c>
      <x:c r="I28" s="16" t="d">
        <x:v>2026-09-10T00:00:00.000Z</x:v>
      </x:c>
      <x:c r="J28" s="16" t="d">
        <x:v>2026-09-10T00:00:00.000Z</x:v>
      </x:c>
      <x:c r="K28" s="17" t="n">
        <x:v>15</x:v>
      </x:c>
      <x:c r="L28" s="16" t="d">
        <x:v>2026-09-11T00:00:00.000Z</x:v>
      </x:c>
      <x:c r="M28" s="17" t="n">
        <x:v>4</x:v>
      </x:c>
      <x:c r="N28" s="16"/>
      <x:c r="O28" s="16"/>
      <x:c r="P28" s="15" t="str"/>
      <x:c r="Q28" s="16"/>
      <x:c r="R28" s="16"/>
      <x:c r="S28" s="16" t="d">
        <x:v>2026-09-14T00:00:00.000Z</x:v>
      </x:c>
      <x:c r="T28" s="15" t="str">
        <x:v>Not selected</x:v>
      </x:c>
      <x:c r="U28" s="17" t="n">
        <x:v>0</x:v>
      </x:c>
      <x:c r="V28" s="14" t="n">
        <x:f>IF(A28="","",IF(AND('Metrics'!$B$6&lt;&gt;"",C28='Metrics'!$B$6,ISNUMBER(D28),ISNUMBER('Metrics'!$B$7),ISNUMBER('Metrics'!$B$8),D28&gt;='Metrics'!$B$7,D28&lt;='Metrics'!$B$8),1,0))</x:f>
        <x:v>1</x:v>
      </x:c>
      <x:c r="W28" s="14" t="n">
        <x:f>IF(A28="","",IF(AND(V28=1,ISNUMBER(G28),G28&lt;='Metrics'!$B$9,ISNUMBER(H28),H28&lt;='Metrics'!$B$9),1,0))</x:f>
        <x:v>1</x:v>
      </x:c>
      <x:c r="X28" s="14" t="n">
        <x:f>IF(A28="","",IF(COUNTIFS('Example interviews'!$B$8:$B$307,A28,'Example interviews'!$E$8:$E$307,"Completed",'Example interviews'!$D$8:$D$307,"&lt;="&amp;'Metrics'!$B$9)&gt;0,1,0))</x:f>
        <x:v>0</x:v>
      </x:c>
      <x:c r="Y28" s="14" t="n">
        <x:f>IF(A28="","",IF(AND(AND('Metrics'!$B$6&lt;&gt;"",C28='Metrics'!$B$6,ISNUMBER('Metrics'!$B$9),ISNUMBER(D28),D28&lt;='Metrics'!$B$9,NOT(AND(ISNUMBER(S28),S28&lt;='Metrics'!$B$9,T28&lt;&gt;""))),OR(E28="",E28&gt;'Metrics'!$B$9)),1,0))</x:f>
        <x:v>0</x:v>
      </x:c>
      <x:c r="Z28" s="14" t="n">
        <x:f>IF(A28="","",IF(AND(AND('Metrics'!$B$6&lt;&gt;"",C28='Metrics'!$B$6,ISNUMBER('Metrics'!$B$9),ISNUMBER(D28),D28&lt;='Metrics'!$B$9,NOT(AND(ISNUMBER(S28),S28&lt;='Metrics'!$B$9,T28&lt;&gt;""))),ISNUMBER(G28),G28&lt;='Metrics'!$B$9,OR(I28="",I28&gt;'Metrics'!$B$9)),1,0))</x:f>
        <x:v>0</x:v>
      </x:c>
      <x:c r="AA28" s="14" t="n">
        <x:f>IF(A28="","",IF(AND(AND('Metrics'!$B$6&lt;&gt;"",C28='Metrics'!$B$6,ISNUMBER('Metrics'!$B$9),ISNUMBER(D28),D28&lt;='Metrics'!$B$9,NOT(AND(ISNUMBER(S28),S28&lt;='Metrics'!$B$9,T28&lt;&gt;""))),ISNUMBER(I28),I28&lt;='Metrics'!$B$9,OR(J28="",J28&gt;'Metrics'!$B$9)),1,0))</x:f>
        <x:v>0</x:v>
      </x:c>
      <x:c r="AB28" s="14" t="n">
        <x:f>IF(A28="","",IF(AND(AND('Metrics'!$B$6&lt;&gt;"",C28='Metrics'!$B$6,ISNUMBER('Metrics'!$B$9),ISNUMBER(D28),D28&lt;='Metrics'!$B$9,NOT(AND(ISNUMBER(S28),S28&lt;='Metrics'!$B$9,T28&lt;&gt;""))),ISNUMBER(J28),J28&lt;='Metrics'!$B$9,OR(L28="",L28&gt;'Metrics'!$B$9)),1,0))</x:f>
        <x:v>0</x:v>
      </x:c>
      <x:c r="AC28" s="14" t="str">
        <x:f>IF(Y28=1,MAX(0,'Metrics'!$B$9-D28),"")</x:f>
      </x:c>
      <x:c r="AD28" s="14" t="str">
        <x:f>IF(AB28=1,MAX(0,'Metrics'!$B$9-J28),"")</x:f>
      </x:c>
      <x:c r="AE28" s="14" t="n">
        <x:f>IF(A28="","",IF(OR(COUNTIF($A$8:$A$207,A28)&gt;1,B28="",C28="",NOT(ISNUMBER(D28)),AND(E28&lt;&gt;"",NOT(ISNUMBER(F28))),AND(G28&lt;&gt;"",OR(E28="",NOT(ISNUMBER(H28)))),AND(J28&lt;&gt;"",I28=""),AND(L28&lt;&gt;"",OR(J28="",NOT(ISNUMBER(M28)))),AND(S28&lt;&gt;"",OR(T28="",NOT(ISNUMBER(U28)))),AND(P28&lt;&gt;"",O28=""),AND(OR(P28="Accepted",P28="Declined"),Q28=""),AND(R28&lt;&gt;"",P28&lt;&gt;"Accepted"),AND(ISNUMBER(F28),F28&lt;0),AND(ISNUMBER(M28),M28&lt;0),AND(ISNUMBER(U28),U28&lt;0),AND(D28&lt;&gt;"",NOT(ISNUMBER(D28))),AND(E28&lt;&gt;"",NOT(ISNUMBER(E28))),AND(G28&lt;&gt;"",NOT(ISNUMBER(G28))),AND(H28&lt;&gt;"",NOT(ISNUMBER(H28))),AND(I28&lt;&gt;"",NOT(ISNUMBER(I28))),AND(J28&lt;&gt;"",NOT(ISNUMBER(J28))),AND(L28&lt;&gt;"",NOT(ISNUMBER(L28))),AND(N28&lt;&gt;"",NOT(ISNUMBER(N28))),AND(O28&lt;&gt;"",NOT(ISNUMBER(O28))),AND(Q28&lt;&gt;"",NOT(ISNUMBER(Q28))),AND(R28&lt;&gt;"",NOT(ISNUMBER(R28))),AND(S28&lt;&gt;"",NOT(ISNUMBER(S28))),AND(ISNUMBER(E28),ISNUMBER(D28),E28&lt;D28),AND(ISNUMBER(G28),ISNUMBER(E28),G28&lt;E28),AND(ISNUMBER(H28),ISNUMBER(G28),H28&lt;G28),AND(ISNUMBER(I28),ISNUMBER(G28),I28&lt;G28),AND(ISNUMBER(J28),ISNUMBER(I28),J28&lt;I28),AND(ISNUMBER(L28),ISNUMBER(J28),L28&lt;J28),AND(ISNUMBER(Q28),ISNUMBER(O28),Q28&lt;O28),AND(ISNUMBER(R28),ISNUMBER(Q28),R28&lt;Q28)),1,0))</x:f>
        <x:v>0</x:v>
      </x:c>
      <x:c r="AF28" s="14" t="n">
        <x:f>IF(A28="","",IF(AND(ISNUMBER(S28),S28&lt;='Metrics'!$B$9,T28&lt;&gt;""),1,0))</x:f>
        <x:v>1</x:v>
      </x:c>
    </x:row>
    <x:row r="29" ht="24" customHeight="1">
      <x:c r="A29" s="15" t="str">
        <x:v>EX-APP-022</x:v>
      </x:c>
      <x:c r="B29" s="15" t="str">
        <x:v>EX-CAND-022</x:v>
      </x:c>
      <x:c r="C29" s="15" t="str">
        <x:v>DEMO-ROLE-01</x:v>
      </x:c>
      <x:c r="D29" s="16" t="d">
        <x:v>2026-09-02T00:00:00.000Z</x:v>
      </x:c>
      <x:c r="E29" s="16" t="d">
        <x:v>2026-09-08T00:00:00.000Z</x:v>
      </x:c>
      <x:c r="F29" s="17" t="n">
        <x:v>1</x:v>
      </x:c>
      <x:c r="G29" s="16" t="d">
        <x:v>2026-09-09T00:00:00.000Z</x:v>
      </x:c>
      <x:c r="H29" s="16" t="d">
        <x:v>2026-09-12T00:00:00.000Z</x:v>
      </x:c>
      <x:c r="I29" s="16" t="d">
        <x:v>2026-09-10T00:00:00.000Z</x:v>
      </x:c>
      <x:c r="J29" s="16" t="d">
        <x:v>2026-09-10T00:00:00.000Z</x:v>
      </x:c>
      <x:c r="K29" s="17" t="n">
        <x:v>15</x:v>
      </x:c>
      <x:c r="L29" s="16" t="d">
        <x:v>2026-09-11T00:00:00.000Z</x:v>
      </x:c>
      <x:c r="M29" s="17" t="n">
        <x:v>4</x:v>
      </x:c>
      <x:c r="N29" s="16"/>
      <x:c r="O29" s="16"/>
      <x:c r="P29" s="15" t="str"/>
      <x:c r="Q29" s="16"/>
      <x:c r="R29" s="16"/>
      <x:c r="S29" s="16" t="d">
        <x:v>2026-09-14T00:00:00.000Z</x:v>
      </x:c>
      <x:c r="T29" s="15" t="str">
        <x:v>Not selected</x:v>
      </x:c>
      <x:c r="U29" s="17" t="n">
        <x:v>0</x:v>
      </x:c>
      <x:c r="V29" s="14" t="n">
        <x:f>IF(A29="","",IF(AND('Metrics'!$B$6&lt;&gt;"",C29='Metrics'!$B$6,ISNUMBER(D29),ISNUMBER('Metrics'!$B$7),ISNUMBER('Metrics'!$B$8),D29&gt;='Metrics'!$B$7,D29&lt;='Metrics'!$B$8),1,0))</x:f>
        <x:v>1</x:v>
      </x:c>
      <x:c r="W29" s="14" t="n">
        <x:f>IF(A29="","",IF(AND(V29=1,ISNUMBER(G29),G29&lt;='Metrics'!$B$9,ISNUMBER(H29),H29&lt;='Metrics'!$B$9),1,0))</x:f>
        <x:v>1</x:v>
      </x:c>
      <x:c r="X29" s="14" t="n">
        <x:f>IF(A29="","",IF(COUNTIFS('Example interviews'!$B$8:$B$307,A29,'Example interviews'!$E$8:$E$307,"Completed",'Example interviews'!$D$8:$D$307,"&lt;="&amp;'Metrics'!$B$9)&gt;0,1,0))</x:f>
        <x:v>0</x:v>
      </x:c>
      <x:c r="Y29" s="14" t="n">
        <x:f>IF(A29="","",IF(AND(AND('Metrics'!$B$6&lt;&gt;"",C29='Metrics'!$B$6,ISNUMBER('Metrics'!$B$9),ISNUMBER(D29),D29&lt;='Metrics'!$B$9,NOT(AND(ISNUMBER(S29),S29&lt;='Metrics'!$B$9,T29&lt;&gt;""))),OR(E29="",E29&gt;'Metrics'!$B$9)),1,0))</x:f>
        <x:v>0</x:v>
      </x:c>
      <x:c r="Z29" s="14" t="n">
        <x:f>IF(A29="","",IF(AND(AND('Metrics'!$B$6&lt;&gt;"",C29='Metrics'!$B$6,ISNUMBER('Metrics'!$B$9),ISNUMBER(D29),D29&lt;='Metrics'!$B$9,NOT(AND(ISNUMBER(S29),S29&lt;='Metrics'!$B$9,T29&lt;&gt;""))),ISNUMBER(G29),G29&lt;='Metrics'!$B$9,OR(I29="",I29&gt;'Metrics'!$B$9)),1,0))</x:f>
        <x:v>0</x:v>
      </x:c>
      <x:c r="AA29" s="14" t="n">
        <x:f>IF(A29="","",IF(AND(AND('Metrics'!$B$6&lt;&gt;"",C29='Metrics'!$B$6,ISNUMBER('Metrics'!$B$9),ISNUMBER(D29),D29&lt;='Metrics'!$B$9,NOT(AND(ISNUMBER(S29),S29&lt;='Metrics'!$B$9,T29&lt;&gt;""))),ISNUMBER(I29),I29&lt;='Metrics'!$B$9,OR(J29="",J29&gt;'Metrics'!$B$9)),1,0))</x:f>
        <x:v>0</x:v>
      </x:c>
      <x:c r="AB29" s="14" t="n">
        <x:f>IF(A29="","",IF(AND(AND('Metrics'!$B$6&lt;&gt;"",C29='Metrics'!$B$6,ISNUMBER('Metrics'!$B$9),ISNUMBER(D29),D29&lt;='Metrics'!$B$9,NOT(AND(ISNUMBER(S29),S29&lt;='Metrics'!$B$9,T29&lt;&gt;""))),ISNUMBER(J29),J29&lt;='Metrics'!$B$9,OR(L29="",L29&gt;'Metrics'!$B$9)),1,0))</x:f>
        <x:v>0</x:v>
      </x:c>
      <x:c r="AC29" s="14" t="str">
        <x:f>IF(Y29=1,MAX(0,'Metrics'!$B$9-D29),"")</x:f>
      </x:c>
      <x:c r="AD29" s="14" t="str">
        <x:f>IF(AB29=1,MAX(0,'Metrics'!$B$9-J29),"")</x:f>
      </x:c>
      <x:c r="AE29" s="14" t="n">
        <x:f>IF(A29="","",IF(OR(COUNTIF($A$8:$A$207,A29)&gt;1,B29="",C29="",NOT(ISNUMBER(D29)),AND(E29&lt;&gt;"",NOT(ISNUMBER(F29))),AND(G29&lt;&gt;"",OR(E29="",NOT(ISNUMBER(H29)))),AND(J29&lt;&gt;"",I29=""),AND(L29&lt;&gt;"",OR(J29="",NOT(ISNUMBER(M29)))),AND(S29&lt;&gt;"",OR(T29="",NOT(ISNUMBER(U29)))),AND(P29&lt;&gt;"",O29=""),AND(OR(P29="Accepted",P29="Declined"),Q29=""),AND(R29&lt;&gt;"",P29&lt;&gt;"Accepted"),AND(ISNUMBER(F29),F29&lt;0),AND(ISNUMBER(M29),M29&lt;0),AND(ISNUMBER(U29),U29&lt;0),AND(D29&lt;&gt;"",NOT(ISNUMBER(D29))),AND(E29&lt;&gt;"",NOT(ISNUMBER(E29))),AND(G29&lt;&gt;"",NOT(ISNUMBER(G29))),AND(H29&lt;&gt;"",NOT(ISNUMBER(H29))),AND(I29&lt;&gt;"",NOT(ISNUMBER(I29))),AND(J29&lt;&gt;"",NOT(ISNUMBER(J29))),AND(L29&lt;&gt;"",NOT(ISNUMBER(L29))),AND(N29&lt;&gt;"",NOT(ISNUMBER(N29))),AND(O29&lt;&gt;"",NOT(ISNUMBER(O29))),AND(Q29&lt;&gt;"",NOT(ISNUMBER(Q29))),AND(R29&lt;&gt;"",NOT(ISNUMBER(R29))),AND(S29&lt;&gt;"",NOT(ISNUMBER(S29))),AND(ISNUMBER(E29),ISNUMBER(D29),E29&lt;D29),AND(ISNUMBER(G29),ISNUMBER(E29),G29&lt;E29),AND(ISNUMBER(H29),ISNUMBER(G29),H29&lt;G29),AND(ISNUMBER(I29),ISNUMBER(G29),I29&lt;G29),AND(ISNUMBER(J29),ISNUMBER(I29),J29&lt;I29),AND(ISNUMBER(L29),ISNUMBER(J29),L29&lt;J29),AND(ISNUMBER(Q29),ISNUMBER(O29),Q29&lt;O29),AND(ISNUMBER(R29),ISNUMBER(Q29),R29&lt;Q29)),1,0))</x:f>
        <x:v>0</x:v>
      </x:c>
      <x:c r="AF29" s="14" t="n">
        <x:f>IF(A29="","",IF(AND(ISNUMBER(S29),S29&lt;='Metrics'!$B$9,T29&lt;&gt;""),1,0))</x:f>
        <x:v>1</x:v>
      </x:c>
    </x:row>
    <x:row r="30" ht="24" customHeight="1">
      <x:c r="A30" s="15" t="str">
        <x:v>EX-APP-023</x:v>
      </x:c>
      <x:c r="B30" s="15" t="str">
        <x:v>EX-CAND-023</x:v>
      </x:c>
      <x:c r="C30" s="15" t="str">
        <x:v>DEMO-ROLE-01</x:v>
      </x:c>
      <x:c r="D30" s="16" t="d">
        <x:v>2026-09-02T00:00:00.000Z</x:v>
      </x:c>
      <x:c r="E30" s="16" t="d">
        <x:v>2026-09-08T00:00:00.000Z</x:v>
      </x:c>
      <x:c r="F30" s="17" t="n">
        <x:v>1</x:v>
      </x:c>
      <x:c r="G30" s="16" t="d">
        <x:v>2026-09-09T00:00:00.000Z</x:v>
      </x:c>
      <x:c r="H30" s="16" t="d">
        <x:v>2026-09-12T00:00:00.000Z</x:v>
      </x:c>
      <x:c r="I30" s="16" t="d">
        <x:v>2026-09-10T00:00:00.000Z</x:v>
      </x:c>
      <x:c r="J30" s="16" t="d">
        <x:v>2026-09-10T00:00:00.000Z</x:v>
      </x:c>
      <x:c r="K30" s="17" t="n">
        <x:v>15</x:v>
      </x:c>
      <x:c r="L30" s="16" t="d">
        <x:v>2026-09-11T00:00:00.000Z</x:v>
      </x:c>
      <x:c r="M30" s="17" t="n">
        <x:v>4</x:v>
      </x:c>
      <x:c r="N30" s="16"/>
      <x:c r="O30" s="16"/>
      <x:c r="P30" s="15" t="str"/>
      <x:c r="Q30" s="16"/>
      <x:c r="R30" s="16"/>
      <x:c r="S30" s="16" t="d">
        <x:v>2026-09-14T00:00:00.000Z</x:v>
      </x:c>
      <x:c r="T30" s="15" t="str">
        <x:v>Not selected</x:v>
      </x:c>
      <x:c r="U30" s="17" t="n">
        <x:v>0</x:v>
      </x:c>
      <x:c r="V30" s="14" t="n">
        <x:f>IF(A30="","",IF(AND('Metrics'!$B$6&lt;&gt;"",C30='Metrics'!$B$6,ISNUMBER(D30),ISNUMBER('Metrics'!$B$7),ISNUMBER('Metrics'!$B$8),D30&gt;='Metrics'!$B$7,D30&lt;='Metrics'!$B$8),1,0))</x:f>
        <x:v>1</x:v>
      </x:c>
      <x:c r="W30" s="14" t="n">
        <x:f>IF(A30="","",IF(AND(V30=1,ISNUMBER(G30),G30&lt;='Metrics'!$B$9,ISNUMBER(H30),H30&lt;='Metrics'!$B$9),1,0))</x:f>
        <x:v>1</x:v>
      </x:c>
      <x:c r="X30" s="14" t="n">
        <x:f>IF(A30="","",IF(COUNTIFS('Example interviews'!$B$8:$B$307,A30,'Example interviews'!$E$8:$E$307,"Completed",'Example interviews'!$D$8:$D$307,"&lt;="&amp;'Metrics'!$B$9)&gt;0,1,0))</x:f>
        <x:v>0</x:v>
      </x:c>
      <x:c r="Y30" s="14" t="n">
        <x:f>IF(A30="","",IF(AND(AND('Metrics'!$B$6&lt;&gt;"",C30='Metrics'!$B$6,ISNUMBER('Metrics'!$B$9),ISNUMBER(D30),D30&lt;='Metrics'!$B$9,NOT(AND(ISNUMBER(S30),S30&lt;='Metrics'!$B$9,T30&lt;&gt;""))),OR(E30="",E30&gt;'Metrics'!$B$9)),1,0))</x:f>
        <x:v>0</x:v>
      </x:c>
      <x:c r="Z30" s="14" t="n">
        <x:f>IF(A30="","",IF(AND(AND('Metrics'!$B$6&lt;&gt;"",C30='Metrics'!$B$6,ISNUMBER('Metrics'!$B$9),ISNUMBER(D30),D30&lt;='Metrics'!$B$9,NOT(AND(ISNUMBER(S30),S30&lt;='Metrics'!$B$9,T30&lt;&gt;""))),ISNUMBER(G30),G30&lt;='Metrics'!$B$9,OR(I30="",I30&gt;'Metrics'!$B$9)),1,0))</x:f>
        <x:v>0</x:v>
      </x:c>
      <x:c r="AA30" s="14" t="n">
        <x:f>IF(A30="","",IF(AND(AND('Metrics'!$B$6&lt;&gt;"",C30='Metrics'!$B$6,ISNUMBER('Metrics'!$B$9),ISNUMBER(D30),D30&lt;='Metrics'!$B$9,NOT(AND(ISNUMBER(S30),S30&lt;='Metrics'!$B$9,T30&lt;&gt;""))),ISNUMBER(I30),I30&lt;='Metrics'!$B$9,OR(J30="",J30&gt;'Metrics'!$B$9)),1,0))</x:f>
        <x:v>0</x:v>
      </x:c>
      <x:c r="AB30" s="14" t="n">
        <x:f>IF(A30="","",IF(AND(AND('Metrics'!$B$6&lt;&gt;"",C30='Metrics'!$B$6,ISNUMBER('Metrics'!$B$9),ISNUMBER(D30),D30&lt;='Metrics'!$B$9,NOT(AND(ISNUMBER(S30),S30&lt;='Metrics'!$B$9,T30&lt;&gt;""))),ISNUMBER(J30),J30&lt;='Metrics'!$B$9,OR(L30="",L30&gt;'Metrics'!$B$9)),1,0))</x:f>
        <x:v>0</x:v>
      </x:c>
      <x:c r="AC30" s="14" t="str">
        <x:f>IF(Y30=1,MAX(0,'Metrics'!$B$9-D30),"")</x:f>
      </x:c>
      <x:c r="AD30" s="14" t="str">
        <x:f>IF(AB30=1,MAX(0,'Metrics'!$B$9-J30),"")</x:f>
      </x:c>
      <x:c r="AE30" s="14" t="n">
        <x:f>IF(A30="","",IF(OR(COUNTIF($A$8:$A$207,A30)&gt;1,B30="",C30="",NOT(ISNUMBER(D30)),AND(E30&lt;&gt;"",NOT(ISNUMBER(F30))),AND(G30&lt;&gt;"",OR(E30="",NOT(ISNUMBER(H30)))),AND(J30&lt;&gt;"",I30=""),AND(L30&lt;&gt;"",OR(J30="",NOT(ISNUMBER(M30)))),AND(S30&lt;&gt;"",OR(T30="",NOT(ISNUMBER(U30)))),AND(P30&lt;&gt;"",O30=""),AND(OR(P30="Accepted",P30="Declined"),Q30=""),AND(R30&lt;&gt;"",P30&lt;&gt;"Accepted"),AND(ISNUMBER(F30),F30&lt;0),AND(ISNUMBER(M30),M30&lt;0),AND(ISNUMBER(U30),U30&lt;0),AND(D30&lt;&gt;"",NOT(ISNUMBER(D30))),AND(E30&lt;&gt;"",NOT(ISNUMBER(E30))),AND(G30&lt;&gt;"",NOT(ISNUMBER(G30))),AND(H30&lt;&gt;"",NOT(ISNUMBER(H30))),AND(I30&lt;&gt;"",NOT(ISNUMBER(I30))),AND(J30&lt;&gt;"",NOT(ISNUMBER(J30))),AND(L30&lt;&gt;"",NOT(ISNUMBER(L30))),AND(N30&lt;&gt;"",NOT(ISNUMBER(N30))),AND(O30&lt;&gt;"",NOT(ISNUMBER(O30))),AND(Q30&lt;&gt;"",NOT(ISNUMBER(Q30))),AND(R30&lt;&gt;"",NOT(ISNUMBER(R30))),AND(S30&lt;&gt;"",NOT(ISNUMBER(S30))),AND(ISNUMBER(E30),ISNUMBER(D30),E30&lt;D30),AND(ISNUMBER(G30),ISNUMBER(E30),G30&lt;E30),AND(ISNUMBER(H30),ISNUMBER(G30),H30&lt;G30),AND(ISNUMBER(I30),ISNUMBER(G30),I30&lt;G30),AND(ISNUMBER(J30),ISNUMBER(I30),J30&lt;I30),AND(ISNUMBER(L30),ISNUMBER(J30),L30&lt;J30),AND(ISNUMBER(Q30),ISNUMBER(O30),Q30&lt;O30),AND(ISNUMBER(R30),ISNUMBER(Q30),R30&lt;Q30)),1,0))</x:f>
        <x:v>0</x:v>
      </x:c>
      <x:c r="AF30" s="14" t="n">
        <x:f>IF(A30="","",IF(AND(ISNUMBER(S30),S30&lt;='Metrics'!$B$9,T30&lt;&gt;""),1,0))</x:f>
        <x:v>1</x:v>
      </x:c>
    </x:row>
    <x:row r="31" ht="24" customHeight="1">
      <x:c r="A31" s="15" t="str">
        <x:v>EX-APP-024</x:v>
      </x:c>
      <x:c r="B31" s="15" t="str">
        <x:v>EX-CAND-024</x:v>
      </x:c>
      <x:c r="C31" s="15" t="str">
        <x:v>DEMO-ROLE-01</x:v>
      </x:c>
      <x:c r="D31" s="16" t="d">
        <x:v>2026-09-02T00:00:00.000Z</x:v>
      </x:c>
      <x:c r="E31" s="16" t="d">
        <x:v>2026-09-08T00:00:00.000Z</x:v>
      </x:c>
      <x:c r="F31" s="17" t="n">
        <x:v>1</x:v>
      </x:c>
      <x:c r="G31" s="16" t="d">
        <x:v>2026-09-09T00:00:00.000Z</x:v>
      </x:c>
      <x:c r="H31" s="16" t="d">
        <x:v>2026-09-12T00:00:00.000Z</x:v>
      </x:c>
      <x:c r="I31" s="16" t="d">
        <x:v>2026-09-10T00:00:00.000Z</x:v>
      </x:c>
      <x:c r="J31" s="16" t="d">
        <x:v>2026-09-10T00:00:00.000Z</x:v>
      </x:c>
      <x:c r="K31" s="17" t="n">
        <x:v>15</x:v>
      </x:c>
      <x:c r="L31" s="16" t="d">
        <x:v>2026-09-11T00:00:00.000Z</x:v>
      </x:c>
      <x:c r="M31" s="17" t="n">
        <x:v>4</x:v>
      </x:c>
      <x:c r="N31" s="16"/>
      <x:c r="O31" s="16"/>
      <x:c r="P31" s="15" t="str"/>
      <x:c r="Q31" s="16"/>
      <x:c r="R31" s="16"/>
      <x:c r="S31" s="16" t="d">
        <x:v>2026-09-14T00:00:00.000Z</x:v>
      </x:c>
      <x:c r="T31" s="15" t="str">
        <x:v>Not selected</x:v>
      </x:c>
      <x:c r="U31" s="17" t="n">
        <x:v>0</x:v>
      </x:c>
      <x:c r="V31" s="14" t="n">
        <x:f>IF(A31="","",IF(AND('Metrics'!$B$6&lt;&gt;"",C31='Metrics'!$B$6,ISNUMBER(D31),ISNUMBER('Metrics'!$B$7),ISNUMBER('Metrics'!$B$8),D31&gt;='Metrics'!$B$7,D31&lt;='Metrics'!$B$8),1,0))</x:f>
        <x:v>1</x:v>
      </x:c>
      <x:c r="W31" s="14" t="n">
        <x:f>IF(A31="","",IF(AND(V31=1,ISNUMBER(G31),G31&lt;='Metrics'!$B$9,ISNUMBER(H31),H31&lt;='Metrics'!$B$9),1,0))</x:f>
        <x:v>1</x:v>
      </x:c>
      <x:c r="X31" s="14" t="n">
        <x:f>IF(A31="","",IF(COUNTIFS('Example interviews'!$B$8:$B$307,A31,'Example interviews'!$E$8:$E$307,"Completed",'Example interviews'!$D$8:$D$307,"&lt;="&amp;'Metrics'!$B$9)&gt;0,1,0))</x:f>
        <x:v>0</x:v>
      </x:c>
      <x:c r="Y31" s="14" t="n">
        <x:f>IF(A31="","",IF(AND(AND('Metrics'!$B$6&lt;&gt;"",C31='Metrics'!$B$6,ISNUMBER('Metrics'!$B$9),ISNUMBER(D31),D31&lt;='Metrics'!$B$9,NOT(AND(ISNUMBER(S31),S31&lt;='Metrics'!$B$9,T31&lt;&gt;""))),OR(E31="",E31&gt;'Metrics'!$B$9)),1,0))</x:f>
        <x:v>0</x:v>
      </x:c>
      <x:c r="Z31" s="14" t="n">
        <x:f>IF(A31="","",IF(AND(AND('Metrics'!$B$6&lt;&gt;"",C31='Metrics'!$B$6,ISNUMBER('Metrics'!$B$9),ISNUMBER(D31),D31&lt;='Metrics'!$B$9,NOT(AND(ISNUMBER(S31),S31&lt;='Metrics'!$B$9,T31&lt;&gt;""))),ISNUMBER(G31),G31&lt;='Metrics'!$B$9,OR(I31="",I31&gt;'Metrics'!$B$9)),1,0))</x:f>
        <x:v>0</x:v>
      </x:c>
      <x:c r="AA31" s="14" t="n">
        <x:f>IF(A31="","",IF(AND(AND('Metrics'!$B$6&lt;&gt;"",C31='Metrics'!$B$6,ISNUMBER('Metrics'!$B$9),ISNUMBER(D31),D31&lt;='Metrics'!$B$9,NOT(AND(ISNUMBER(S31),S31&lt;='Metrics'!$B$9,T31&lt;&gt;""))),ISNUMBER(I31),I31&lt;='Metrics'!$B$9,OR(J31="",J31&gt;'Metrics'!$B$9)),1,0))</x:f>
        <x:v>0</x:v>
      </x:c>
      <x:c r="AB31" s="14" t="n">
        <x:f>IF(A31="","",IF(AND(AND('Metrics'!$B$6&lt;&gt;"",C31='Metrics'!$B$6,ISNUMBER('Metrics'!$B$9),ISNUMBER(D31),D31&lt;='Metrics'!$B$9,NOT(AND(ISNUMBER(S31),S31&lt;='Metrics'!$B$9,T31&lt;&gt;""))),ISNUMBER(J31),J31&lt;='Metrics'!$B$9,OR(L31="",L31&gt;'Metrics'!$B$9)),1,0))</x:f>
        <x:v>0</x:v>
      </x:c>
      <x:c r="AC31" s="14" t="str">
        <x:f>IF(Y31=1,MAX(0,'Metrics'!$B$9-D31),"")</x:f>
      </x:c>
      <x:c r="AD31" s="14" t="str">
        <x:f>IF(AB31=1,MAX(0,'Metrics'!$B$9-J31),"")</x:f>
      </x:c>
      <x:c r="AE31" s="14" t="n">
        <x:f>IF(A31="","",IF(OR(COUNTIF($A$8:$A$207,A31)&gt;1,B31="",C31="",NOT(ISNUMBER(D31)),AND(E31&lt;&gt;"",NOT(ISNUMBER(F31))),AND(G31&lt;&gt;"",OR(E31="",NOT(ISNUMBER(H31)))),AND(J31&lt;&gt;"",I31=""),AND(L31&lt;&gt;"",OR(J31="",NOT(ISNUMBER(M31)))),AND(S31&lt;&gt;"",OR(T31="",NOT(ISNUMBER(U31)))),AND(P31&lt;&gt;"",O31=""),AND(OR(P31="Accepted",P31="Declined"),Q31=""),AND(R31&lt;&gt;"",P31&lt;&gt;"Accepted"),AND(ISNUMBER(F31),F31&lt;0),AND(ISNUMBER(M31),M31&lt;0),AND(ISNUMBER(U31),U31&lt;0),AND(D31&lt;&gt;"",NOT(ISNUMBER(D31))),AND(E31&lt;&gt;"",NOT(ISNUMBER(E31))),AND(G31&lt;&gt;"",NOT(ISNUMBER(G31))),AND(H31&lt;&gt;"",NOT(ISNUMBER(H31))),AND(I31&lt;&gt;"",NOT(ISNUMBER(I31))),AND(J31&lt;&gt;"",NOT(ISNUMBER(J31))),AND(L31&lt;&gt;"",NOT(ISNUMBER(L31))),AND(N31&lt;&gt;"",NOT(ISNUMBER(N31))),AND(O31&lt;&gt;"",NOT(ISNUMBER(O31))),AND(Q31&lt;&gt;"",NOT(ISNUMBER(Q31))),AND(R31&lt;&gt;"",NOT(ISNUMBER(R31))),AND(S31&lt;&gt;"",NOT(ISNUMBER(S31))),AND(ISNUMBER(E31),ISNUMBER(D31),E31&lt;D31),AND(ISNUMBER(G31),ISNUMBER(E31),G31&lt;E31),AND(ISNUMBER(H31),ISNUMBER(G31),H31&lt;G31),AND(ISNUMBER(I31),ISNUMBER(G31),I31&lt;G31),AND(ISNUMBER(J31),ISNUMBER(I31),J31&lt;I31),AND(ISNUMBER(L31),ISNUMBER(J31),L31&lt;J31),AND(ISNUMBER(Q31),ISNUMBER(O31),Q31&lt;O31),AND(ISNUMBER(R31),ISNUMBER(Q31),R31&lt;Q31)),1,0))</x:f>
        <x:v>0</x:v>
      </x:c>
      <x:c r="AF31" s="14" t="n">
        <x:f>IF(A31="","",IF(AND(ISNUMBER(S31),S31&lt;='Metrics'!$B$9,T31&lt;&gt;""),1,0))</x:f>
        <x:v>1</x:v>
      </x:c>
    </x:row>
    <x:row r="32" ht="24" customHeight="1">
      <x:c r="A32" s="15" t="str">
        <x:v>EX-APP-025</x:v>
      </x:c>
      <x:c r="B32" s="15" t="str">
        <x:v>EX-CAND-025</x:v>
      </x:c>
      <x:c r="C32" s="15" t="str">
        <x:v>DEMO-ROLE-01</x:v>
      </x:c>
      <x:c r="D32" s="16" t="d">
        <x:v>2026-09-02T00:00:00.000Z</x:v>
      </x:c>
      <x:c r="E32" s="16" t="d">
        <x:v>2026-09-08T00:00:00.000Z</x:v>
      </x:c>
      <x:c r="F32" s="17" t="n">
        <x:v>1</x:v>
      </x:c>
      <x:c r="G32" s="16" t="d">
        <x:v>2026-09-09T00:00:00.000Z</x:v>
      </x:c>
      <x:c r="H32" s="16" t="d">
        <x:v>2026-09-12T00:00:00.000Z</x:v>
      </x:c>
      <x:c r="I32" s="16" t="d">
        <x:v>2026-09-10T00:00:00.000Z</x:v>
      </x:c>
      <x:c r="J32" s="16" t="d">
        <x:v>2026-09-10T00:00:00.000Z</x:v>
      </x:c>
      <x:c r="K32" s="17" t="n">
        <x:v>15</x:v>
      </x:c>
      <x:c r="L32" s="16" t="d">
        <x:v>2026-09-11T00:00:00.000Z</x:v>
      </x:c>
      <x:c r="M32" s="17" t="n">
        <x:v>4</x:v>
      </x:c>
      <x:c r="N32" s="16"/>
      <x:c r="O32" s="16"/>
      <x:c r="P32" s="15" t="str"/>
      <x:c r="Q32" s="16"/>
      <x:c r="R32" s="16"/>
      <x:c r="S32" s="16" t="d">
        <x:v>2026-09-14T00:00:00.000Z</x:v>
      </x:c>
      <x:c r="T32" s="15" t="str">
        <x:v>Not selected</x:v>
      </x:c>
      <x:c r="U32" s="17" t="n">
        <x:v>0</x:v>
      </x:c>
      <x:c r="V32" s="14" t="n">
        <x:f>IF(A32="","",IF(AND('Metrics'!$B$6&lt;&gt;"",C32='Metrics'!$B$6,ISNUMBER(D32),ISNUMBER('Metrics'!$B$7),ISNUMBER('Metrics'!$B$8),D32&gt;='Metrics'!$B$7,D32&lt;='Metrics'!$B$8),1,0))</x:f>
        <x:v>1</x:v>
      </x:c>
      <x:c r="W32" s="14" t="n">
        <x:f>IF(A32="","",IF(AND(V32=1,ISNUMBER(G32),G32&lt;='Metrics'!$B$9,ISNUMBER(H32),H32&lt;='Metrics'!$B$9),1,0))</x:f>
        <x:v>1</x:v>
      </x:c>
      <x:c r="X32" s="14" t="n">
        <x:f>IF(A32="","",IF(COUNTIFS('Example interviews'!$B$8:$B$307,A32,'Example interviews'!$E$8:$E$307,"Completed",'Example interviews'!$D$8:$D$307,"&lt;="&amp;'Metrics'!$B$9)&gt;0,1,0))</x:f>
        <x:v>0</x:v>
      </x:c>
      <x:c r="Y32" s="14" t="n">
        <x:f>IF(A32="","",IF(AND(AND('Metrics'!$B$6&lt;&gt;"",C32='Metrics'!$B$6,ISNUMBER('Metrics'!$B$9),ISNUMBER(D32),D32&lt;='Metrics'!$B$9,NOT(AND(ISNUMBER(S32),S32&lt;='Metrics'!$B$9,T32&lt;&gt;""))),OR(E32="",E32&gt;'Metrics'!$B$9)),1,0))</x:f>
        <x:v>0</x:v>
      </x:c>
      <x:c r="Z32" s="14" t="n">
        <x:f>IF(A32="","",IF(AND(AND('Metrics'!$B$6&lt;&gt;"",C32='Metrics'!$B$6,ISNUMBER('Metrics'!$B$9),ISNUMBER(D32),D32&lt;='Metrics'!$B$9,NOT(AND(ISNUMBER(S32),S32&lt;='Metrics'!$B$9,T32&lt;&gt;""))),ISNUMBER(G32),G32&lt;='Metrics'!$B$9,OR(I32="",I32&gt;'Metrics'!$B$9)),1,0))</x:f>
        <x:v>0</x:v>
      </x:c>
      <x:c r="AA32" s="14" t="n">
        <x:f>IF(A32="","",IF(AND(AND('Metrics'!$B$6&lt;&gt;"",C32='Metrics'!$B$6,ISNUMBER('Metrics'!$B$9),ISNUMBER(D32),D32&lt;='Metrics'!$B$9,NOT(AND(ISNUMBER(S32),S32&lt;='Metrics'!$B$9,T32&lt;&gt;""))),ISNUMBER(I32),I32&lt;='Metrics'!$B$9,OR(J32="",J32&gt;'Metrics'!$B$9)),1,0))</x:f>
        <x:v>0</x:v>
      </x:c>
      <x:c r="AB32" s="14" t="n">
        <x:f>IF(A32="","",IF(AND(AND('Metrics'!$B$6&lt;&gt;"",C32='Metrics'!$B$6,ISNUMBER('Metrics'!$B$9),ISNUMBER(D32),D32&lt;='Metrics'!$B$9,NOT(AND(ISNUMBER(S32),S32&lt;='Metrics'!$B$9,T32&lt;&gt;""))),ISNUMBER(J32),J32&lt;='Metrics'!$B$9,OR(L32="",L32&gt;'Metrics'!$B$9)),1,0))</x:f>
        <x:v>0</x:v>
      </x:c>
      <x:c r="AC32" s="14" t="str">
        <x:f>IF(Y32=1,MAX(0,'Metrics'!$B$9-D32),"")</x:f>
      </x:c>
      <x:c r="AD32" s="14" t="str">
        <x:f>IF(AB32=1,MAX(0,'Metrics'!$B$9-J32),"")</x:f>
      </x:c>
      <x:c r="AE32" s="14" t="n">
        <x:f>IF(A32="","",IF(OR(COUNTIF($A$8:$A$207,A32)&gt;1,B32="",C32="",NOT(ISNUMBER(D32)),AND(E32&lt;&gt;"",NOT(ISNUMBER(F32))),AND(G32&lt;&gt;"",OR(E32="",NOT(ISNUMBER(H32)))),AND(J32&lt;&gt;"",I32=""),AND(L32&lt;&gt;"",OR(J32="",NOT(ISNUMBER(M32)))),AND(S32&lt;&gt;"",OR(T32="",NOT(ISNUMBER(U32)))),AND(P32&lt;&gt;"",O32=""),AND(OR(P32="Accepted",P32="Declined"),Q32=""),AND(R32&lt;&gt;"",P32&lt;&gt;"Accepted"),AND(ISNUMBER(F32),F32&lt;0),AND(ISNUMBER(M32),M32&lt;0),AND(ISNUMBER(U32),U32&lt;0),AND(D32&lt;&gt;"",NOT(ISNUMBER(D32))),AND(E32&lt;&gt;"",NOT(ISNUMBER(E32))),AND(G32&lt;&gt;"",NOT(ISNUMBER(G32))),AND(H32&lt;&gt;"",NOT(ISNUMBER(H32))),AND(I32&lt;&gt;"",NOT(ISNUMBER(I32))),AND(J32&lt;&gt;"",NOT(ISNUMBER(J32))),AND(L32&lt;&gt;"",NOT(ISNUMBER(L32))),AND(N32&lt;&gt;"",NOT(ISNUMBER(N32))),AND(O32&lt;&gt;"",NOT(ISNUMBER(O32))),AND(Q32&lt;&gt;"",NOT(ISNUMBER(Q32))),AND(R32&lt;&gt;"",NOT(ISNUMBER(R32))),AND(S32&lt;&gt;"",NOT(ISNUMBER(S32))),AND(ISNUMBER(E32),ISNUMBER(D32),E32&lt;D32),AND(ISNUMBER(G32),ISNUMBER(E32),G32&lt;E32),AND(ISNUMBER(H32),ISNUMBER(G32),H32&lt;G32),AND(ISNUMBER(I32),ISNUMBER(G32),I32&lt;G32),AND(ISNUMBER(J32),ISNUMBER(I32),J32&lt;I32),AND(ISNUMBER(L32),ISNUMBER(J32),L32&lt;J32),AND(ISNUMBER(Q32),ISNUMBER(O32),Q32&lt;O32),AND(ISNUMBER(R32),ISNUMBER(Q32),R32&lt;Q32)),1,0))</x:f>
        <x:v>0</x:v>
      </x:c>
      <x:c r="AF32" s="14" t="n">
        <x:f>IF(A32="","",IF(AND(ISNUMBER(S32),S32&lt;='Metrics'!$B$9,T32&lt;&gt;""),1,0))</x:f>
        <x:v>1</x:v>
      </x:c>
    </x:row>
    <x:row r="33" ht="24" customHeight="1">
      <x:c r="A33" s="15" t="str">
        <x:v>EX-APP-026</x:v>
      </x:c>
      <x:c r="B33" s="15" t="str">
        <x:v>EX-CAND-026</x:v>
      </x:c>
      <x:c r="C33" s="15" t="str">
        <x:v>DEMO-ROLE-01</x:v>
      </x:c>
      <x:c r="D33" s="16" t="d">
        <x:v>2026-09-02T00:00:00.000Z</x:v>
      </x:c>
      <x:c r="E33" s="16" t="d">
        <x:v>2026-09-08T00:00:00.000Z</x:v>
      </x:c>
      <x:c r="F33" s="17" t="n">
        <x:v>1</x:v>
      </x:c>
      <x:c r="G33" s="16" t="d">
        <x:v>2026-09-09T00:00:00.000Z</x:v>
      </x:c>
      <x:c r="H33" s="16" t="d">
        <x:v>2026-09-12T00:00:00.000Z</x:v>
      </x:c>
      <x:c r="I33" s="16" t="d">
        <x:v>2026-09-10T00:00:00.000Z</x:v>
      </x:c>
      <x:c r="J33" s="16" t="d">
        <x:v>2026-09-10T00:00:00.000Z</x:v>
      </x:c>
      <x:c r="K33" s="17" t="n">
        <x:v>15</x:v>
      </x:c>
      <x:c r="L33" s="16" t="d">
        <x:v>2026-09-11T00:00:00.000Z</x:v>
      </x:c>
      <x:c r="M33" s="17" t="n">
        <x:v>4</x:v>
      </x:c>
      <x:c r="N33" s="16"/>
      <x:c r="O33" s="16"/>
      <x:c r="P33" s="15" t="str"/>
      <x:c r="Q33" s="16"/>
      <x:c r="R33" s="16"/>
      <x:c r="S33" s="16" t="d">
        <x:v>2026-09-14T00:00:00.000Z</x:v>
      </x:c>
      <x:c r="T33" s="15" t="str">
        <x:v>Not selected</x:v>
      </x:c>
      <x:c r="U33" s="17" t="n">
        <x:v>0</x:v>
      </x:c>
      <x:c r="V33" s="14" t="n">
        <x:f>IF(A33="","",IF(AND('Metrics'!$B$6&lt;&gt;"",C33='Metrics'!$B$6,ISNUMBER(D33),ISNUMBER('Metrics'!$B$7),ISNUMBER('Metrics'!$B$8),D33&gt;='Metrics'!$B$7,D33&lt;='Metrics'!$B$8),1,0))</x:f>
        <x:v>1</x:v>
      </x:c>
      <x:c r="W33" s="14" t="n">
        <x:f>IF(A33="","",IF(AND(V33=1,ISNUMBER(G33),G33&lt;='Metrics'!$B$9,ISNUMBER(H33),H33&lt;='Metrics'!$B$9),1,0))</x:f>
        <x:v>1</x:v>
      </x:c>
      <x:c r="X33" s="14" t="n">
        <x:f>IF(A33="","",IF(COUNTIFS('Example interviews'!$B$8:$B$307,A33,'Example interviews'!$E$8:$E$307,"Completed",'Example interviews'!$D$8:$D$307,"&lt;="&amp;'Metrics'!$B$9)&gt;0,1,0))</x:f>
        <x:v>0</x:v>
      </x:c>
      <x:c r="Y33" s="14" t="n">
        <x:f>IF(A33="","",IF(AND(AND('Metrics'!$B$6&lt;&gt;"",C33='Metrics'!$B$6,ISNUMBER('Metrics'!$B$9),ISNUMBER(D33),D33&lt;='Metrics'!$B$9,NOT(AND(ISNUMBER(S33),S33&lt;='Metrics'!$B$9,T33&lt;&gt;""))),OR(E33="",E33&gt;'Metrics'!$B$9)),1,0))</x:f>
        <x:v>0</x:v>
      </x:c>
      <x:c r="Z33" s="14" t="n">
        <x:f>IF(A33="","",IF(AND(AND('Metrics'!$B$6&lt;&gt;"",C33='Metrics'!$B$6,ISNUMBER('Metrics'!$B$9),ISNUMBER(D33),D33&lt;='Metrics'!$B$9,NOT(AND(ISNUMBER(S33),S33&lt;='Metrics'!$B$9,T33&lt;&gt;""))),ISNUMBER(G33),G33&lt;='Metrics'!$B$9,OR(I33="",I33&gt;'Metrics'!$B$9)),1,0))</x:f>
        <x:v>0</x:v>
      </x:c>
      <x:c r="AA33" s="14" t="n">
        <x:f>IF(A33="","",IF(AND(AND('Metrics'!$B$6&lt;&gt;"",C33='Metrics'!$B$6,ISNUMBER('Metrics'!$B$9),ISNUMBER(D33),D33&lt;='Metrics'!$B$9,NOT(AND(ISNUMBER(S33),S33&lt;='Metrics'!$B$9,T33&lt;&gt;""))),ISNUMBER(I33),I33&lt;='Metrics'!$B$9,OR(J33="",J33&gt;'Metrics'!$B$9)),1,0))</x:f>
        <x:v>0</x:v>
      </x:c>
      <x:c r="AB33" s="14" t="n">
        <x:f>IF(A33="","",IF(AND(AND('Metrics'!$B$6&lt;&gt;"",C33='Metrics'!$B$6,ISNUMBER('Metrics'!$B$9),ISNUMBER(D33),D33&lt;='Metrics'!$B$9,NOT(AND(ISNUMBER(S33),S33&lt;='Metrics'!$B$9,T33&lt;&gt;""))),ISNUMBER(J33),J33&lt;='Metrics'!$B$9,OR(L33="",L33&gt;'Metrics'!$B$9)),1,0))</x:f>
        <x:v>0</x:v>
      </x:c>
      <x:c r="AC33" s="14" t="str">
        <x:f>IF(Y33=1,MAX(0,'Metrics'!$B$9-D33),"")</x:f>
      </x:c>
      <x:c r="AD33" s="14" t="str">
        <x:f>IF(AB33=1,MAX(0,'Metrics'!$B$9-J33),"")</x:f>
      </x:c>
      <x:c r="AE33" s="14" t="n">
        <x:f>IF(A33="","",IF(OR(COUNTIF($A$8:$A$207,A33)&gt;1,B33="",C33="",NOT(ISNUMBER(D33)),AND(E33&lt;&gt;"",NOT(ISNUMBER(F33))),AND(G33&lt;&gt;"",OR(E33="",NOT(ISNUMBER(H33)))),AND(J33&lt;&gt;"",I33=""),AND(L33&lt;&gt;"",OR(J33="",NOT(ISNUMBER(M33)))),AND(S33&lt;&gt;"",OR(T33="",NOT(ISNUMBER(U33)))),AND(P33&lt;&gt;"",O33=""),AND(OR(P33="Accepted",P33="Declined"),Q33=""),AND(R33&lt;&gt;"",P33&lt;&gt;"Accepted"),AND(ISNUMBER(F33),F33&lt;0),AND(ISNUMBER(M33),M33&lt;0),AND(ISNUMBER(U33),U33&lt;0),AND(D33&lt;&gt;"",NOT(ISNUMBER(D33))),AND(E33&lt;&gt;"",NOT(ISNUMBER(E33))),AND(G33&lt;&gt;"",NOT(ISNUMBER(G33))),AND(H33&lt;&gt;"",NOT(ISNUMBER(H33))),AND(I33&lt;&gt;"",NOT(ISNUMBER(I33))),AND(J33&lt;&gt;"",NOT(ISNUMBER(J33))),AND(L33&lt;&gt;"",NOT(ISNUMBER(L33))),AND(N33&lt;&gt;"",NOT(ISNUMBER(N33))),AND(O33&lt;&gt;"",NOT(ISNUMBER(O33))),AND(Q33&lt;&gt;"",NOT(ISNUMBER(Q33))),AND(R33&lt;&gt;"",NOT(ISNUMBER(R33))),AND(S33&lt;&gt;"",NOT(ISNUMBER(S33))),AND(ISNUMBER(E33),ISNUMBER(D33),E33&lt;D33),AND(ISNUMBER(G33),ISNUMBER(E33),G33&lt;E33),AND(ISNUMBER(H33),ISNUMBER(G33),H33&lt;G33),AND(ISNUMBER(I33),ISNUMBER(G33),I33&lt;G33),AND(ISNUMBER(J33),ISNUMBER(I33),J33&lt;I33),AND(ISNUMBER(L33),ISNUMBER(J33),L33&lt;J33),AND(ISNUMBER(Q33),ISNUMBER(O33),Q33&lt;O33),AND(ISNUMBER(R33),ISNUMBER(Q33),R33&lt;Q33)),1,0))</x:f>
        <x:v>0</x:v>
      </x:c>
      <x:c r="AF33" s="14" t="n">
        <x:f>IF(A33="","",IF(AND(ISNUMBER(S33),S33&lt;='Metrics'!$B$9,T33&lt;&gt;""),1,0))</x:f>
        <x:v>1</x:v>
      </x:c>
    </x:row>
    <x:row r="34" ht="24" customHeight="1">
      <x:c r="A34" s="15" t="str">
        <x:v>EX-APP-027</x:v>
      </x:c>
      <x:c r="B34" s="15" t="str">
        <x:v>EX-CAND-027</x:v>
      </x:c>
      <x:c r="C34" s="15" t="str">
        <x:v>DEMO-ROLE-01</x:v>
      </x:c>
      <x:c r="D34" s="16" t="d">
        <x:v>2026-09-02T00:00:00.000Z</x:v>
      </x:c>
      <x:c r="E34" s="16" t="d">
        <x:v>2026-09-08T00:00:00.000Z</x:v>
      </x:c>
      <x:c r="F34" s="17" t="n">
        <x:v>1</x:v>
      </x:c>
      <x:c r="G34" s="16" t="d">
        <x:v>2026-09-09T00:00:00.000Z</x:v>
      </x:c>
      <x:c r="H34" s="16" t="d">
        <x:v>2026-09-12T00:00:00.000Z</x:v>
      </x:c>
      <x:c r="I34" s="16" t="d">
        <x:v>2026-09-10T00:00:00.000Z</x:v>
      </x:c>
      <x:c r="J34" s="16" t="d">
        <x:v>2026-09-10T00:00:00.000Z</x:v>
      </x:c>
      <x:c r="K34" s="17" t="n">
        <x:v>15</x:v>
      </x:c>
      <x:c r="L34" s="16" t="d">
        <x:v>2026-09-11T00:00:00.000Z</x:v>
      </x:c>
      <x:c r="M34" s="17" t="n">
        <x:v>4</x:v>
      </x:c>
      <x:c r="N34" s="16"/>
      <x:c r="O34" s="16"/>
      <x:c r="P34" s="15" t="str"/>
      <x:c r="Q34" s="16"/>
      <x:c r="R34" s="16"/>
      <x:c r="S34" s="16" t="d">
        <x:v>2026-09-14T00:00:00.000Z</x:v>
      </x:c>
      <x:c r="T34" s="15" t="str">
        <x:v>Not selected</x:v>
      </x:c>
      <x:c r="U34" s="17" t="n">
        <x:v>0</x:v>
      </x:c>
      <x:c r="V34" s="14" t="n">
        <x:f>IF(A34="","",IF(AND('Metrics'!$B$6&lt;&gt;"",C34='Metrics'!$B$6,ISNUMBER(D34),ISNUMBER('Metrics'!$B$7),ISNUMBER('Metrics'!$B$8),D34&gt;='Metrics'!$B$7,D34&lt;='Metrics'!$B$8),1,0))</x:f>
        <x:v>1</x:v>
      </x:c>
      <x:c r="W34" s="14" t="n">
        <x:f>IF(A34="","",IF(AND(V34=1,ISNUMBER(G34),G34&lt;='Metrics'!$B$9,ISNUMBER(H34),H34&lt;='Metrics'!$B$9),1,0))</x:f>
        <x:v>1</x:v>
      </x:c>
      <x:c r="X34" s="14" t="n">
        <x:f>IF(A34="","",IF(COUNTIFS('Example interviews'!$B$8:$B$307,A34,'Example interviews'!$E$8:$E$307,"Completed",'Example interviews'!$D$8:$D$307,"&lt;="&amp;'Metrics'!$B$9)&gt;0,1,0))</x:f>
        <x:v>0</x:v>
      </x:c>
      <x:c r="Y34" s="14" t="n">
        <x:f>IF(A34="","",IF(AND(AND('Metrics'!$B$6&lt;&gt;"",C34='Metrics'!$B$6,ISNUMBER('Metrics'!$B$9),ISNUMBER(D34),D34&lt;='Metrics'!$B$9,NOT(AND(ISNUMBER(S34),S34&lt;='Metrics'!$B$9,T34&lt;&gt;""))),OR(E34="",E34&gt;'Metrics'!$B$9)),1,0))</x:f>
        <x:v>0</x:v>
      </x:c>
      <x:c r="Z34" s="14" t="n">
        <x:f>IF(A34="","",IF(AND(AND('Metrics'!$B$6&lt;&gt;"",C34='Metrics'!$B$6,ISNUMBER('Metrics'!$B$9),ISNUMBER(D34),D34&lt;='Metrics'!$B$9,NOT(AND(ISNUMBER(S34),S34&lt;='Metrics'!$B$9,T34&lt;&gt;""))),ISNUMBER(G34),G34&lt;='Metrics'!$B$9,OR(I34="",I34&gt;'Metrics'!$B$9)),1,0))</x:f>
        <x:v>0</x:v>
      </x:c>
      <x:c r="AA34" s="14" t="n">
        <x:f>IF(A34="","",IF(AND(AND('Metrics'!$B$6&lt;&gt;"",C34='Metrics'!$B$6,ISNUMBER('Metrics'!$B$9),ISNUMBER(D34),D34&lt;='Metrics'!$B$9,NOT(AND(ISNUMBER(S34),S34&lt;='Metrics'!$B$9,T34&lt;&gt;""))),ISNUMBER(I34),I34&lt;='Metrics'!$B$9,OR(J34="",J34&gt;'Metrics'!$B$9)),1,0))</x:f>
        <x:v>0</x:v>
      </x:c>
      <x:c r="AB34" s="14" t="n">
        <x:f>IF(A34="","",IF(AND(AND('Metrics'!$B$6&lt;&gt;"",C34='Metrics'!$B$6,ISNUMBER('Metrics'!$B$9),ISNUMBER(D34),D34&lt;='Metrics'!$B$9,NOT(AND(ISNUMBER(S34),S34&lt;='Metrics'!$B$9,T34&lt;&gt;""))),ISNUMBER(J34),J34&lt;='Metrics'!$B$9,OR(L34="",L34&gt;'Metrics'!$B$9)),1,0))</x:f>
        <x:v>0</x:v>
      </x:c>
      <x:c r="AC34" s="14" t="str">
        <x:f>IF(Y34=1,MAX(0,'Metrics'!$B$9-D34),"")</x:f>
      </x:c>
      <x:c r="AD34" s="14" t="str">
        <x:f>IF(AB34=1,MAX(0,'Metrics'!$B$9-J34),"")</x:f>
      </x:c>
      <x:c r="AE34" s="14" t="n">
        <x:f>IF(A34="","",IF(OR(COUNTIF($A$8:$A$207,A34)&gt;1,B34="",C34="",NOT(ISNUMBER(D34)),AND(E34&lt;&gt;"",NOT(ISNUMBER(F34))),AND(G34&lt;&gt;"",OR(E34="",NOT(ISNUMBER(H34)))),AND(J34&lt;&gt;"",I34=""),AND(L34&lt;&gt;"",OR(J34="",NOT(ISNUMBER(M34)))),AND(S34&lt;&gt;"",OR(T34="",NOT(ISNUMBER(U34)))),AND(P34&lt;&gt;"",O34=""),AND(OR(P34="Accepted",P34="Declined"),Q34=""),AND(R34&lt;&gt;"",P34&lt;&gt;"Accepted"),AND(ISNUMBER(F34),F34&lt;0),AND(ISNUMBER(M34),M34&lt;0),AND(ISNUMBER(U34),U34&lt;0),AND(D34&lt;&gt;"",NOT(ISNUMBER(D34))),AND(E34&lt;&gt;"",NOT(ISNUMBER(E34))),AND(G34&lt;&gt;"",NOT(ISNUMBER(G34))),AND(H34&lt;&gt;"",NOT(ISNUMBER(H34))),AND(I34&lt;&gt;"",NOT(ISNUMBER(I34))),AND(J34&lt;&gt;"",NOT(ISNUMBER(J34))),AND(L34&lt;&gt;"",NOT(ISNUMBER(L34))),AND(N34&lt;&gt;"",NOT(ISNUMBER(N34))),AND(O34&lt;&gt;"",NOT(ISNUMBER(O34))),AND(Q34&lt;&gt;"",NOT(ISNUMBER(Q34))),AND(R34&lt;&gt;"",NOT(ISNUMBER(R34))),AND(S34&lt;&gt;"",NOT(ISNUMBER(S34))),AND(ISNUMBER(E34),ISNUMBER(D34),E34&lt;D34),AND(ISNUMBER(G34),ISNUMBER(E34),G34&lt;E34),AND(ISNUMBER(H34),ISNUMBER(G34),H34&lt;G34),AND(ISNUMBER(I34),ISNUMBER(G34),I34&lt;G34),AND(ISNUMBER(J34),ISNUMBER(I34),J34&lt;I34),AND(ISNUMBER(L34),ISNUMBER(J34),L34&lt;J34),AND(ISNUMBER(Q34),ISNUMBER(O34),Q34&lt;O34),AND(ISNUMBER(R34),ISNUMBER(Q34),R34&lt;Q34)),1,0))</x:f>
        <x:v>0</x:v>
      </x:c>
      <x:c r="AF34" s="14" t="n">
        <x:f>IF(A34="","",IF(AND(ISNUMBER(S34),S34&lt;='Metrics'!$B$9,T34&lt;&gt;""),1,0))</x:f>
        <x:v>1</x:v>
      </x:c>
    </x:row>
    <x:row r="35" ht="24" customHeight="1">
      <x:c r="A35" s="15" t="str">
        <x:v>EX-APP-028</x:v>
      </x:c>
      <x:c r="B35" s="15" t="str">
        <x:v>EX-CAND-028</x:v>
      </x:c>
      <x:c r="C35" s="15" t="str">
        <x:v>DEMO-ROLE-01</x:v>
      </x:c>
      <x:c r="D35" s="16" t="d">
        <x:v>2026-09-02T00:00:00.000Z</x:v>
      </x:c>
      <x:c r="E35" s="16" t="d">
        <x:v>2026-09-08T00:00:00.000Z</x:v>
      </x:c>
      <x:c r="F35" s="17" t="n">
        <x:v>1</x:v>
      </x:c>
      <x:c r="G35" s="16" t="d">
        <x:v>2026-09-09T00:00:00.000Z</x:v>
      </x:c>
      <x:c r="H35" s="16" t="d">
        <x:v>2026-09-12T00:00:00.000Z</x:v>
      </x:c>
      <x:c r="I35" s="16" t="d">
        <x:v>2026-09-10T00:00:00.000Z</x:v>
      </x:c>
      <x:c r="J35" s="16" t="d">
        <x:v>2026-09-10T00:00:00.000Z</x:v>
      </x:c>
      <x:c r="K35" s="17" t="n">
        <x:v>15</x:v>
      </x:c>
      <x:c r="L35" s="16" t="d">
        <x:v>2026-09-11T00:00:00.000Z</x:v>
      </x:c>
      <x:c r="M35" s="17" t="n">
        <x:v>4</x:v>
      </x:c>
      <x:c r="N35" s="16"/>
      <x:c r="O35" s="16"/>
      <x:c r="P35" s="15" t="str"/>
      <x:c r="Q35" s="16"/>
      <x:c r="R35" s="16"/>
      <x:c r="S35" s="16" t="d">
        <x:v>2026-09-14T00:00:00.000Z</x:v>
      </x:c>
      <x:c r="T35" s="15" t="str">
        <x:v>Not selected</x:v>
      </x:c>
      <x:c r="U35" s="17" t="n">
        <x:v>0</x:v>
      </x:c>
      <x:c r="V35" s="14" t="n">
        <x:f>IF(A35="","",IF(AND('Metrics'!$B$6&lt;&gt;"",C35='Metrics'!$B$6,ISNUMBER(D35),ISNUMBER('Metrics'!$B$7),ISNUMBER('Metrics'!$B$8),D35&gt;='Metrics'!$B$7,D35&lt;='Metrics'!$B$8),1,0))</x:f>
        <x:v>1</x:v>
      </x:c>
      <x:c r="W35" s="14" t="n">
        <x:f>IF(A35="","",IF(AND(V35=1,ISNUMBER(G35),G35&lt;='Metrics'!$B$9,ISNUMBER(H35),H35&lt;='Metrics'!$B$9),1,0))</x:f>
        <x:v>1</x:v>
      </x:c>
      <x:c r="X35" s="14" t="n">
        <x:f>IF(A35="","",IF(COUNTIFS('Example interviews'!$B$8:$B$307,A35,'Example interviews'!$E$8:$E$307,"Completed",'Example interviews'!$D$8:$D$307,"&lt;="&amp;'Metrics'!$B$9)&gt;0,1,0))</x:f>
        <x:v>0</x:v>
      </x:c>
      <x:c r="Y35" s="14" t="n">
        <x:f>IF(A35="","",IF(AND(AND('Metrics'!$B$6&lt;&gt;"",C35='Metrics'!$B$6,ISNUMBER('Metrics'!$B$9),ISNUMBER(D35),D35&lt;='Metrics'!$B$9,NOT(AND(ISNUMBER(S35),S35&lt;='Metrics'!$B$9,T35&lt;&gt;""))),OR(E35="",E35&gt;'Metrics'!$B$9)),1,0))</x:f>
        <x:v>0</x:v>
      </x:c>
      <x:c r="Z35" s="14" t="n">
        <x:f>IF(A35="","",IF(AND(AND('Metrics'!$B$6&lt;&gt;"",C35='Metrics'!$B$6,ISNUMBER('Metrics'!$B$9),ISNUMBER(D35),D35&lt;='Metrics'!$B$9,NOT(AND(ISNUMBER(S35),S35&lt;='Metrics'!$B$9,T35&lt;&gt;""))),ISNUMBER(G35),G35&lt;='Metrics'!$B$9,OR(I35="",I35&gt;'Metrics'!$B$9)),1,0))</x:f>
        <x:v>0</x:v>
      </x:c>
      <x:c r="AA35" s="14" t="n">
        <x:f>IF(A35="","",IF(AND(AND('Metrics'!$B$6&lt;&gt;"",C35='Metrics'!$B$6,ISNUMBER('Metrics'!$B$9),ISNUMBER(D35),D35&lt;='Metrics'!$B$9,NOT(AND(ISNUMBER(S35),S35&lt;='Metrics'!$B$9,T35&lt;&gt;""))),ISNUMBER(I35),I35&lt;='Metrics'!$B$9,OR(J35="",J35&gt;'Metrics'!$B$9)),1,0))</x:f>
        <x:v>0</x:v>
      </x:c>
      <x:c r="AB35" s="14" t="n">
        <x:f>IF(A35="","",IF(AND(AND('Metrics'!$B$6&lt;&gt;"",C35='Metrics'!$B$6,ISNUMBER('Metrics'!$B$9),ISNUMBER(D35),D35&lt;='Metrics'!$B$9,NOT(AND(ISNUMBER(S35),S35&lt;='Metrics'!$B$9,T35&lt;&gt;""))),ISNUMBER(J35),J35&lt;='Metrics'!$B$9,OR(L35="",L35&gt;'Metrics'!$B$9)),1,0))</x:f>
        <x:v>0</x:v>
      </x:c>
      <x:c r="AC35" s="14" t="str">
        <x:f>IF(Y35=1,MAX(0,'Metrics'!$B$9-D35),"")</x:f>
      </x:c>
      <x:c r="AD35" s="14" t="str">
        <x:f>IF(AB35=1,MAX(0,'Metrics'!$B$9-J35),"")</x:f>
      </x:c>
      <x:c r="AE35" s="14" t="n">
        <x:f>IF(A35="","",IF(OR(COUNTIF($A$8:$A$207,A35)&gt;1,B35="",C35="",NOT(ISNUMBER(D35)),AND(E35&lt;&gt;"",NOT(ISNUMBER(F35))),AND(G35&lt;&gt;"",OR(E35="",NOT(ISNUMBER(H35)))),AND(J35&lt;&gt;"",I35=""),AND(L35&lt;&gt;"",OR(J35="",NOT(ISNUMBER(M35)))),AND(S35&lt;&gt;"",OR(T35="",NOT(ISNUMBER(U35)))),AND(P35&lt;&gt;"",O35=""),AND(OR(P35="Accepted",P35="Declined"),Q35=""),AND(R35&lt;&gt;"",P35&lt;&gt;"Accepted"),AND(ISNUMBER(F35),F35&lt;0),AND(ISNUMBER(M35),M35&lt;0),AND(ISNUMBER(U35),U35&lt;0),AND(D35&lt;&gt;"",NOT(ISNUMBER(D35))),AND(E35&lt;&gt;"",NOT(ISNUMBER(E35))),AND(G35&lt;&gt;"",NOT(ISNUMBER(G35))),AND(H35&lt;&gt;"",NOT(ISNUMBER(H35))),AND(I35&lt;&gt;"",NOT(ISNUMBER(I35))),AND(J35&lt;&gt;"",NOT(ISNUMBER(J35))),AND(L35&lt;&gt;"",NOT(ISNUMBER(L35))),AND(N35&lt;&gt;"",NOT(ISNUMBER(N35))),AND(O35&lt;&gt;"",NOT(ISNUMBER(O35))),AND(Q35&lt;&gt;"",NOT(ISNUMBER(Q35))),AND(R35&lt;&gt;"",NOT(ISNUMBER(R35))),AND(S35&lt;&gt;"",NOT(ISNUMBER(S35))),AND(ISNUMBER(E35),ISNUMBER(D35),E35&lt;D35),AND(ISNUMBER(G35),ISNUMBER(E35),G35&lt;E35),AND(ISNUMBER(H35),ISNUMBER(G35),H35&lt;G35),AND(ISNUMBER(I35),ISNUMBER(G35),I35&lt;G35),AND(ISNUMBER(J35),ISNUMBER(I35),J35&lt;I35),AND(ISNUMBER(L35),ISNUMBER(J35),L35&lt;J35),AND(ISNUMBER(Q35),ISNUMBER(O35),Q35&lt;O35),AND(ISNUMBER(R35),ISNUMBER(Q35),R35&lt;Q35)),1,0))</x:f>
        <x:v>0</x:v>
      </x:c>
      <x:c r="AF35" s="14" t="n">
        <x:f>IF(A35="","",IF(AND(ISNUMBER(S35),S35&lt;='Metrics'!$B$9,T35&lt;&gt;""),1,0))</x:f>
        <x:v>1</x:v>
      </x:c>
    </x:row>
    <x:row r="36" ht="24" customHeight="1">
      <x:c r="A36" s="15" t="str">
        <x:v>EX-APP-029</x:v>
      </x:c>
      <x:c r="B36" s="15" t="str">
        <x:v>EX-CAND-029</x:v>
      </x:c>
      <x:c r="C36" s="15" t="str">
        <x:v>DEMO-ROLE-01</x:v>
      </x:c>
      <x:c r="D36" s="16" t="d">
        <x:v>2026-09-02T00:00:00.000Z</x:v>
      </x:c>
      <x:c r="E36" s="16" t="d">
        <x:v>2026-09-08T00:00:00.000Z</x:v>
      </x:c>
      <x:c r="F36" s="17" t="n">
        <x:v>1</x:v>
      </x:c>
      <x:c r="G36" s="16" t="d">
        <x:v>2026-09-09T00:00:00.000Z</x:v>
      </x:c>
      <x:c r="H36" s="16" t="d">
        <x:v>2026-09-12T00:00:00.000Z</x:v>
      </x:c>
      <x:c r="I36" s="16" t="d">
        <x:v>2026-09-10T00:00:00.000Z</x:v>
      </x:c>
      <x:c r="J36" s="16" t="d">
        <x:v>2026-09-10T00:00:00.000Z</x:v>
      </x:c>
      <x:c r="K36" s="17" t="n">
        <x:v>15</x:v>
      </x:c>
      <x:c r="L36" s="16" t="d">
        <x:v>2026-09-11T00:00:00.000Z</x:v>
      </x:c>
      <x:c r="M36" s="17" t="n">
        <x:v>4</x:v>
      </x:c>
      <x:c r="N36" s="16"/>
      <x:c r="O36" s="16"/>
      <x:c r="P36" s="15" t="str"/>
      <x:c r="Q36" s="16"/>
      <x:c r="R36" s="16"/>
      <x:c r="S36" s="16" t="d">
        <x:v>2026-09-14T00:00:00.000Z</x:v>
      </x:c>
      <x:c r="T36" s="15" t="str">
        <x:v>Not selected</x:v>
      </x:c>
      <x:c r="U36" s="17" t="n">
        <x:v>0</x:v>
      </x:c>
      <x:c r="V36" s="14" t="n">
        <x:f>IF(A36="","",IF(AND('Metrics'!$B$6&lt;&gt;"",C36='Metrics'!$B$6,ISNUMBER(D36),ISNUMBER('Metrics'!$B$7),ISNUMBER('Metrics'!$B$8),D36&gt;='Metrics'!$B$7,D36&lt;='Metrics'!$B$8),1,0))</x:f>
        <x:v>1</x:v>
      </x:c>
      <x:c r="W36" s="14" t="n">
        <x:f>IF(A36="","",IF(AND(V36=1,ISNUMBER(G36),G36&lt;='Metrics'!$B$9,ISNUMBER(H36),H36&lt;='Metrics'!$B$9),1,0))</x:f>
        <x:v>1</x:v>
      </x:c>
      <x:c r="X36" s="14" t="n">
        <x:f>IF(A36="","",IF(COUNTIFS('Example interviews'!$B$8:$B$307,A36,'Example interviews'!$E$8:$E$307,"Completed",'Example interviews'!$D$8:$D$307,"&lt;="&amp;'Metrics'!$B$9)&gt;0,1,0))</x:f>
        <x:v>0</x:v>
      </x:c>
      <x:c r="Y36" s="14" t="n">
        <x:f>IF(A36="","",IF(AND(AND('Metrics'!$B$6&lt;&gt;"",C36='Metrics'!$B$6,ISNUMBER('Metrics'!$B$9),ISNUMBER(D36),D36&lt;='Metrics'!$B$9,NOT(AND(ISNUMBER(S36),S36&lt;='Metrics'!$B$9,T36&lt;&gt;""))),OR(E36="",E36&gt;'Metrics'!$B$9)),1,0))</x:f>
        <x:v>0</x:v>
      </x:c>
      <x:c r="Z36" s="14" t="n">
        <x:f>IF(A36="","",IF(AND(AND('Metrics'!$B$6&lt;&gt;"",C36='Metrics'!$B$6,ISNUMBER('Metrics'!$B$9),ISNUMBER(D36),D36&lt;='Metrics'!$B$9,NOT(AND(ISNUMBER(S36),S36&lt;='Metrics'!$B$9,T36&lt;&gt;""))),ISNUMBER(G36),G36&lt;='Metrics'!$B$9,OR(I36="",I36&gt;'Metrics'!$B$9)),1,0))</x:f>
        <x:v>0</x:v>
      </x:c>
      <x:c r="AA36" s="14" t="n">
        <x:f>IF(A36="","",IF(AND(AND('Metrics'!$B$6&lt;&gt;"",C36='Metrics'!$B$6,ISNUMBER('Metrics'!$B$9),ISNUMBER(D36),D36&lt;='Metrics'!$B$9,NOT(AND(ISNUMBER(S36),S36&lt;='Metrics'!$B$9,T36&lt;&gt;""))),ISNUMBER(I36),I36&lt;='Metrics'!$B$9,OR(J36="",J36&gt;'Metrics'!$B$9)),1,0))</x:f>
        <x:v>0</x:v>
      </x:c>
      <x:c r="AB36" s="14" t="n">
        <x:f>IF(A36="","",IF(AND(AND('Metrics'!$B$6&lt;&gt;"",C36='Metrics'!$B$6,ISNUMBER('Metrics'!$B$9),ISNUMBER(D36),D36&lt;='Metrics'!$B$9,NOT(AND(ISNUMBER(S36),S36&lt;='Metrics'!$B$9,T36&lt;&gt;""))),ISNUMBER(J36),J36&lt;='Metrics'!$B$9,OR(L36="",L36&gt;'Metrics'!$B$9)),1,0))</x:f>
        <x:v>0</x:v>
      </x:c>
      <x:c r="AC36" s="14" t="str">
        <x:f>IF(Y36=1,MAX(0,'Metrics'!$B$9-D36),"")</x:f>
      </x:c>
      <x:c r="AD36" s="14" t="str">
        <x:f>IF(AB36=1,MAX(0,'Metrics'!$B$9-J36),"")</x:f>
      </x:c>
      <x:c r="AE36" s="14" t="n">
        <x:f>IF(A36="","",IF(OR(COUNTIF($A$8:$A$207,A36)&gt;1,B36="",C36="",NOT(ISNUMBER(D36)),AND(E36&lt;&gt;"",NOT(ISNUMBER(F36))),AND(G36&lt;&gt;"",OR(E36="",NOT(ISNUMBER(H36)))),AND(J36&lt;&gt;"",I36=""),AND(L36&lt;&gt;"",OR(J36="",NOT(ISNUMBER(M36)))),AND(S36&lt;&gt;"",OR(T36="",NOT(ISNUMBER(U36)))),AND(P36&lt;&gt;"",O36=""),AND(OR(P36="Accepted",P36="Declined"),Q36=""),AND(R36&lt;&gt;"",P36&lt;&gt;"Accepted"),AND(ISNUMBER(F36),F36&lt;0),AND(ISNUMBER(M36),M36&lt;0),AND(ISNUMBER(U36),U36&lt;0),AND(D36&lt;&gt;"",NOT(ISNUMBER(D36))),AND(E36&lt;&gt;"",NOT(ISNUMBER(E36))),AND(G36&lt;&gt;"",NOT(ISNUMBER(G36))),AND(H36&lt;&gt;"",NOT(ISNUMBER(H36))),AND(I36&lt;&gt;"",NOT(ISNUMBER(I36))),AND(J36&lt;&gt;"",NOT(ISNUMBER(J36))),AND(L36&lt;&gt;"",NOT(ISNUMBER(L36))),AND(N36&lt;&gt;"",NOT(ISNUMBER(N36))),AND(O36&lt;&gt;"",NOT(ISNUMBER(O36))),AND(Q36&lt;&gt;"",NOT(ISNUMBER(Q36))),AND(R36&lt;&gt;"",NOT(ISNUMBER(R36))),AND(S36&lt;&gt;"",NOT(ISNUMBER(S36))),AND(ISNUMBER(E36),ISNUMBER(D36),E36&lt;D36),AND(ISNUMBER(G36),ISNUMBER(E36),G36&lt;E36),AND(ISNUMBER(H36),ISNUMBER(G36),H36&lt;G36),AND(ISNUMBER(I36),ISNUMBER(G36),I36&lt;G36),AND(ISNUMBER(J36),ISNUMBER(I36),J36&lt;I36),AND(ISNUMBER(L36),ISNUMBER(J36),L36&lt;J36),AND(ISNUMBER(Q36),ISNUMBER(O36),Q36&lt;O36),AND(ISNUMBER(R36),ISNUMBER(Q36),R36&lt;Q36)),1,0))</x:f>
        <x:v>0</x:v>
      </x:c>
      <x:c r="AF36" s="14" t="n">
        <x:f>IF(A36="","",IF(AND(ISNUMBER(S36),S36&lt;='Metrics'!$B$9,T36&lt;&gt;""),1,0))</x:f>
        <x:v>1</x:v>
      </x:c>
    </x:row>
    <x:row r="37" ht="24" customHeight="1">
      <x:c r="A37" s="15" t="str">
        <x:v>EX-APP-030</x:v>
      </x:c>
      <x:c r="B37" s="15" t="str">
        <x:v>EX-CAND-030</x:v>
      </x:c>
      <x:c r="C37" s="15" t="str">
        <x:v>DEMO-ROLE-01</x:v>
      </x:c>
      <x:c r="D37" s="16" t="d">
        <x:v>2026-09-02T00:00:00.000Z</x:v>
      </x:c>
      <x:c r="E37" s="16" t="d">
        <x:v>2026-09-08T00:00:00.000Z</x:v>
      </x:c>
      <x:c r="F37" s="17" t="n">
        <x:v>1</x:v>
      </x:c>
      <x:c r="G37" s="16" t="d">
        <x:v>2026-09-09T00:00:00.000Z</x:v>
      </x:c>
      <x:c r="H37" s="16" t="d">
        <x:v>2026-09-12T00:00:00.000Z</x:v>
      </x:c>
      <x:c r="I37" s="16" t="d">
        <x:v>2026-09-10T00:00:00.000Z</x:v>
      </x:c>
      <x:c r="J37" s="16" t="d">
        <x:v>2026-09-10T00:00:00.000Z</x:v>
      </x:c>
      <x:c r="K37" s="17" t="n">
        <x:v>15</x:v>
      </x:c>
      <x:c r="L37" s="16" t="d">
        <x:v>2026-09-11T00:00:00.000Z</x:v>
      </x:c>
      <x:c r="M37" s="17" t="n">
        <x:v>4</x:v>
      </x:c>
      <x:c r="N37" s="16"/>
      <x:c r="O37" s="16"/>
      <x:c r="P37" s="15" t="str"/>
      <x:c r="Q37" s="16"/>
      <x:c r="R37" s="16"/>
      <x:c r="S37" s="16" t="d">
        <x:v>2026-09-14T00:00:00.000Z</x:v>
      </x:c>
      <x:c r="T37" s="15" t="str">
        <x:v>Not selected</x:v>
      </x:c>
      <x:c r="U37" s="17" t="n">
        <x:v>0</x:v>
      </x:c>
      <x:c r="V37" s="14" t="n">
        <x:f>IF(A37="","",IF(AND('Metrics'!$B$6&lt;&gt;"",C37='Metrics'!$B$6,ISNUMBER(D37),ISNUMBER('Metrics'!$B$7),ISNUMBER('Metrics'!$B$8),D37&gt;='Metrics'!$B$7,D37&lt;='Metrics'!$B$8),1,0))</x:f>
        <x:v>1</x:v>
      </x:c>
      <x:c r="W37" s="14" t="n">
        <x:f>IF(A37="","",IF(AND(V37=1,ISNUMBER(G37),G37&lt;='Metrics'!$B$9,ISNUMBER(H37),H37&lt;='Metrics'!$B$9),1,0))</x:f>
        <x:v>1</x:v>
      </x:c>
      <x:c r="X37" s="14" t="n">
        <x:f>IF(A37="","",IF(COUNTIFS('Example interviews'!$B$8:$B$307,A37,'Example interviews'!$E$8:$E$307,"Completed",'Example interviews'!$D$8:$D$307,"&lt;="&amp;'Metrics'!$B$9)&gt;0,1,0))</x:f>
        <x:v>0</x:v>
      </x:c>
      <x:c r="Y37" s="14" t="n">
        <x:f>IF(A37="","",IF(AND(AND('Metrics'!$B$6&lt;&gt;"",C37='Metrics'!$B$6,ISNUMBER('Metrics'!$B$9),ISNUMBER(D37),D37&lt;='Metrics'!$B$9,NOT(AND(ISNUMBER(S37),S37&lt;='Metrics'!$B$9,T37&lt;&gt;""))),OR(E37="",E37&gt;'Metrics'!$B$9)),1,0))</x:f>
        <x:v>0</x:v>
      </x:c>
      <x:c r="Z37" s="14" t="n">
        <x:f>IF(A37="","",IF(AND(AND('Metrics'!$B$6&lt;&gt;"",C37='Metrics'!$B$6,ISNUMBER('Metrics'!$B$9),ISNUMBER(D37),D37&lt;='Metrics'!$B$9,NOT(AND(ISNUMBER(S37),S37&lt;='Metrics'!$B$9,T37&lt;&gt;""))),ISNUMBER(G37),G37&lt;='Metrics'!$B$9,OR(I37="",I37&gt;'Metrics'!$B$9)),1,0))</x:f>
        <x:v>0</x:v>
      </x:c>
      <x:c r="AA37" s="14" t="n">
        <x:f>IF(A37="","",IF(AND(AND('Metrics'!$B$6&lt;&gt;"",C37='Metrics'!$B$6,ISNUMBER('Metrics'!$B$9),ISNUMBER(D37),D37&lt;='Metrics'!$B$9,NOT(AND(ISNUMBER(S37),S37&lt;='Metrics'!$B$9,T37&lt;&gt;""))),ISNUMBER(I37),I37&lt;='Metrics'!$B$9,OR(J37="",J37&gt;'Metrics'!$B$9)),1,0))</x:f>
        <x:v>0</x:v>
      </x:c>
      <x:c r="AB37" s="14" t="n">
        <x:f>IF(A37="","",IF(AND(AND('Metrics'!$B$6&lt;&gt;"",C37='Metrics'!$B$6,ISNUMBER('Metrics'!$B$9),ISNUMBER(D37),D37&lt;='Metrics'!$B$9,NOT(AND(ISNUMBER(S37),S37&lt;='Metrics'!$B$9,T37&lt;&gt;""))),ISNUMBER(J37),J37&lt;='Metrics'!$B$9,OR(L37="",L37&gt;'Metrics'!$B$9)),1,0))</x:f>
        <x:v>0</x:v>
      </x:c>
      <x:c r="AC37" s="14" t="str">
        <x:f>IF(Y37=1,MAX(0,'Metrics'!$B$9-D37),"")</x:f>
      </x:c>
      <x:c r="AD37" s="14" t="str">
        <x:f>IF(AB37=1,MAX(0,'Metrics'!$B$9-J37),"")</x:f>
      </x:c>
      <x:c r="AE37" s="14" t="n">
        <x:f>IF(A37="","",IF(OR(COUNTIF($A$8:$A$207,A37)&gt;1,B37="",C37="",NOT(ISNUMBER(D37)),AND(E37&lt;&gt;"",NOT(ISNUMBER(F37))),AND(G37&lt;&gt;"",OR(E37="",NOT(ISNUMBER(H37)))),AND(J37&lt;&gt;"",I37=""),AND(L37&lt;&gt;"",OR(J37="",NOT(ISNUMBER(M37)))),AND(S37&lt;&gt;"",OR(T37="",NOT(ISNUMBER(U37)))),AND(P37&lt;&gt;"",O37=""),AND(OR(P37="Accepted",P37="Declined"),Q37=""),AND(R37&lt;&gt;"",P37&lt;&gt;"Accepted"),AND(ISNUMBER(F37),F37&lt;0),AND(ISNUMBER(M37),M37&lt;0),AND(ISNUMBER(U37),U37&lt;0),AND(D37&lt;&gt;"",NOT(ISNUMBER(D37))),AND(E37&lt;&gt;"",NOT(ISNUMBER(E37))),AND(G37&lt;&gt;"",NOT(ISNUMBER(G37))),AND(H37&lt;&gt;"",NOT(ISNUMBER(H37))),AND(I37&lt;&gt;"",NOT(ISNUMBER(I37))),AND(J37&lt;&gt;"",NOT(ISNUMBER(J37))),AND(L37&lt;&gt;"",NOT(ISNUMBER(L37))),AND(N37&lt;&gt;"",NOT(ISNUMBER(N37))),AND(O37&lt;&gt;"",NOT(ISNUMBER(O37))),AND(Q37&lt;&gt;"",NOT(ISNUMBER(Q37))),AND(R37&lt;&gt;"",NOT(ISNUMBER(R37))),AND(S37&lt;&gt;"",NOT(ISNUMBER(S37))),AND(ISNUMBER(E37),ISNUMBER(D37),E37&lt;D37),AND(ISNUMBER(G37),ISNUMBER(E37),G37&lt;E37),AND(ISNUMBER(H37),ISNUMBER(G37),H37&lt;G37),AND(ISNUMBER(I37),ISNUMBER(G37),I37&lt;G37),AND(ISNUMBER(J37),ISNUMBER(I37),J37&lt;I37),AND(ISNUMBER(L37),ISNUMBER(J37),L37&lt;J37),AND(ISNUMBER(Q37),ISNUMBER(O37),Q37&lt;O37),AND(ISNUMBER(R37),ISNUMBER(Q37),R37&lt;Q37)),1,0))</x:f>
        <x:v>0</x:v>
      </x:c>
      <x:c r="AF37" s="14" t="n">
        <x:f>IF(A37="","",IF(AND(ISNUMBER(S37),S37&lt;='Metrics'!$B$9,T37&lt;&gt;""),1,0))</x:f>
        <x:v>1</x:v>
      </x:c>
    </x:row>
    <x:row r="38" ht="24" customHeight="1">
      <x:c r="A38" s="15" t="str">
        <x:v>EX-APP-031</x:v>
      </x:c>
      <x:c r="B38" s="15" t="str">
        <x:v>EX-CAND-031</x:v>
      </x:c>
      <x:c r="C38" s="15" t="str">
        <x:v>DEMO-ROLE-01</x:v>
      </x:c>
      <x:c r="D38" s="16" t="d">
        <x:v>2026-09-02T00:00:00.000Z</x:v>
      </x:c>
      <x:c r="E38" s="16" t="d">
        <x:v>2026-09-08T00:00:00.000Z</x:v>
      </x:c>
      <x:c r="F38" s="17" t="n">
        <x:v>1</x:v>
      </x:c>
      <x:c r="G38" s="16" t="d">
        <x:v>2026-09-09T00:00:00.000Z</x:v>
      </x:c>
      <x:c r="H38" s="16" t="d">
        <x:v>2026-09-12T00:00:00.000Z</x:v>
      </x:c>
      <x:c r="I38" s="16" t="d">
        <x:v>2026-09-10T00:00:00.000Z</x:v>
      </x:c>
      <x:c r="J38" s="16" t="d">
        <x:v>2026-09-10T00:00:00.000Z</x:v>
      </x:c>
      <x:c r="K38" s="17" t="n">
        <x:v>15</x:v>
      </x:c>
      <x:c r="L38" s="16" t="d">
        <x:v>2026-09-11T00:00:00.000Z</x:v>
      </x:c>
      <x:c r="M38" s="17" t="n">
        <x:v>4</x:v>
      </x:c>
      <x:c r="N38" s="16"/>
      <x:c r="O38" s="16"/>
      <x:c r="P38" s="15" t="str"/>
      <x:c r="Q38" s="16"/>
      <x:c r="R38" s="16"/>
      <x:c r="S38" s="16" t="d">
        <x:v>2026-09-14T00:00:00.000Z</x:v>
      </x:c>
      <x:c r="T38" s="15" t="str">
        <x:v>Not selected</x:v>
      </x:c>
      <x:c r="U38" s="17" t="n">
        <x:v>0</x:v>
      </x:c>
      <x:c r="V38" s="14" t="n">
        <x:f>IF(A38="","",IF(AND('Metrics'!$B$6&lt;&gt;"",C38='Metrics'!$B$6,ISNUMBER(D38),ISNUMBER('Metrics'!$B$7),ISNUMBER('Metrics'!$B$8),D38&gt;='Metrics'!$B$7,D38&lt;='Metrics'!$B$8),1,0))</x:f>
        <x:v>1</x:v>
      </x:c>
      <x:c r="W38" s="14" t="n">
        <x:f>IF(A38="","",IF(AND(V38=1,ISNUMBER(G38),G38&lt;='Metrics'!$B$9,ISNUMBER(H38),H38&lt;='Metrics'!$B$9),1,0))</x:f>
        <x:v>1</x:v>
      </x:c>
      <x:c r="X38" s="14" t="n">
        <x:f>IF(A38="","",IF(COUNTIFS('Example interviews'!$B$8:$B$307,A38,'Example interviews'!$E$8:$E$307,"Completed",'Example interviews'!$D$8:$D$307,"&lt;="&amp;'Metrics'!$B$9)&gt;0,1,0))</x:f>
        <x:v>0</x:v>
      </x:c>
      <x:c r="Y38" s="14" t="n">
        <x:f>IF(A38="","",IF(AND(AND('Metrics'!$B$6&lt;&gt;"",C38='Metrics'!$B$6,ISNUMBER('Metrics'!$B$9),ISNUMBER(D38),D38&lt;='Metrics'!$B$9,NOT(AND(ISNUMBER(S38),S38&lt;='Metrics'!$B$9,T38&lt;&gt;""))),OR(E38="",E38&gt;'Metrics'!$B$9)),1,0))</x:f>
        <x:v>0</x:v>
      </x:c>
      <x:c r="Z38" s="14" t="n">
        <x:f>IF(A38="","",IF(AND(AND('Metrics'!$B$6&lt;&gt;"",C38='Metrics'!$B$6,ISNUMBER('Metrics'!$B$9),ISNUMBER(D38),D38&lt;='Metrics'!$B$9,NOT(AND(ISNUMBER(S38),S38&lt;='Metrics'!$B$9,T38&lt;&gt;""))),ISNUMBER(G38),G38&lt;='Metrics'!$B$9,OR(I38="",I38&gt;'Metrics'!$B$9)),1,0))</x:f>
        <x:v>0</x:v>
      </x:c>
      <x:c r="AA38" s="14" t="n">
        <x:f>IF(A38="","",IF(AND(AND('Metrics'!$B$6&lt;&gt;"",C38='Metrics'!$B$6,ISNUMBER('Metrics'!$B$9),ISNUMBER(D38),D38&lt;='Metrics'!$B$9,NOT(AND(ISNUMBER(S38),S38&lt;='Metrics'!$B$9,T38&lt;&gt;""))),ISNUMBER(I38),I38&lt;='Metrics'!$B$9,OR(J38="",J38&gt;'Metrics'!$B$9)),1,0))</x:f>
        <x:v>0</x:v>
      </x:c>
      <x:c r="AB38" s="14" t="n">
        <x:f>IF(A38="","",IF(AND(AND('Metrics'!$B$6&lt;&gt;"",C38='Metrics'!$B$6,ISNUMBER('Metrics'!$B$9),ISNUMBER(D38),D38&lt;='Metrics'!$B$9,NOT(AND(ISNUMBER(S38),S38&lt;='Metrics'!$B$9,T38&lt;&gt;""))),ISNUMBER(J38),J38&lt;='Metrics'!$B$9,OR(L38="",L38&gt;'Metrics'!$B$9)),1,0))</x:f>
        <x:v>0</x:v>
      </x:c>
      <x:c r="AC38" s="14" t="str">
        <x:f>IF(Y38=1,MAX(0,'Metrics'!$B$9-D38),"")</x:f>
      </x:c>
      <x:c r="AD38" s="14" t="str">
        <x:f>IF(AB38=1,MAX(0,'Metrics'!$B$9-J38),"")</x:f>
      </x:c>
      <x:c r="AE38" s="14" t="n">
        <x:f>IF(A38="","",IF(OR(COUNTIF($A$8:$A$207,A38)&gt;1,B38="",C38="",NOT(ISNUMBER(D38)),AND(E38&lt;&gt;"",NOT(ISNUMBER(F38))),AND(G38&lt;&gt;"",OR(E38="",NOT(ISNUMBER(H38)))),AND(J38&lt;&gt;"",I38=""),AND(L38&lt;&gt;"",OR(J38="",NOT(ISNUMBER(M38)))),AND(S38&lt;&gt;"",OR(T38="",NOT(ISNUMBER(U38)))),AND(P38&lt;&gt;"",O38=""),AND(OR(P38="Accepted",P38="Declined"),Q38=""),AND(R38&lt;&gt;"",P38&lt;&gt;"Accepted"),AND(ISNUMBER(F38),F38&lt;0),AND(ISNUMBER(M38),M38&lt;0),AND(ISNUMBER(U38),U38&lt;0),AND(D38&lt;&gt;"",NOT(ISNUMBER(D38))),AND(E38&lt;&gt;"",NOT(ISNUMBER(E38))),AND(G38&lt;&gt;"",NOT(ISNUMBER(G38))),AND(H38&lt;&gt;"",NOT(ISNUMBER(H38))),AND(I38&lt;&gt;"",NOT(ISNUMBER(I38))),AND(J38&lt;&gt;"",NOT(ISNUMBER(J38))),AND(L38&lt;&gt;"",NOT(ISNUMBER(L38))),AND(N38&lt;&gt;"",NOT(ISNUMBER(N38))),AND(O38&lt;&gt;"",NOT(ISNUMBER(O38))),AND(Q38&lt;&gt;"",NOT(ISNUMBER(Q38))),AND(R38&lt;&gt;"",NOT(ISNUMBER(R38))),AND(S38&lt;&gt;"",NOT(ISNUMBER(S38))),AND(ISNUMBER(E38),ISNUMBER(D38),E38&lt;D38),AND(ISNUMBER(G38),ISNUMBER(E38),G38&lt;E38),AND(ISNUMBER(H38),ISNUMBER(G38),H38&lt;G38),AND(ISNUMBER(I38),ISNUMBER(G38),I38&lt;G38),AND(ISNUMBER(J38),ISNUMBER(I38),J38&lt;I38),AND(ISNUMBER(L38),ISNUMBER(J38),L38&lt;J38),AND(ISNUMBER(Q38),ISNUMBER(O38),Q38&lt;O38),AND(ISNUMBER(R38),ISNUMBER(Q38),R38&lt;Q38)),1,0))</x:f>
        <x:v>0</x:v>
      </x:c>
      <x:c r="AF38" s="14" t="n">
        <x:f>IF(A38="","",IF(AND(ISNUMBER(S38),S38&lt;='Metrics'!$B$9,T38&lt;&gt;""),1,0))</x:f>
        <x:v>1</x:v>
      </x:c>
    </x:row>
    <x:row r="39" ht="24" customHeight="1">
      <x:c r="A39" s="15" t="str">
        <x:v>EX-APP-032</x:v>
      </x:c>
      <x:c r="B39" s="15" t="str">
        <x:v>EX-CAND-032</x:v>
      </x:c>
      <x:c r="C39" s="15" t="str">
        <x:v>DEMO-ROLE-01</x:v>
      </x:c>
      <x:c r="D39" s="16" t="d">
        <x:v>2026-09-02T00:00:00.000Z</x:v>
      </x:c>
      <x:c r="E39" s="16" t="d">
        <x:v>2026-09-08T00:00:00.000Z</x:v>
      </x:c>
      <x:c r="F39" s="17" t="n">
        <x:v>1</x:v>
      </x:c>
      <x:c r="G39" s="16" t="d">
        <x:v>2026-09-09T00:00:00.000Z</x:v>
      </x:c>
      <x:c r="H39" s="16" t="d">
        <x:v>2026-09-12T00:00:00.000Z</x:v>
      </x:c>
      <x:c r="I39" s="16" t="d">
        <x:v>2026-09-10T00:00:00.000Z</x:v>
      </x:c>
      <x:c r="J39" s="16" t="d">
        <x:v>2026-09-10T00:00:00.000Z</x:v>
      </x:c>
      <x:c r="K39" s="17" t="n">
        <x:v>15</x:v>
      </x:c>
      <x:c r="L39" s="16" t="d">
        <x:v>2026-09-11T00:00:00.000Z</x:v>
      </x:c>
      <x:c r="M39" s="17" t="n">
        <x:v>4</x:v>
      </x:c>
      <x:c r="N39" s="16"/>
      <x:c r="O39" s="16"/>
      <x:c r="P39" s="15" t="str"/>
      <x:c r="Q39" s="16"/>
      <x:c r="R39" s="16"/>
      <x:c r="S39" s="16" t="d">
        <x:v>2026-09-14T00:00:00.000Z</x:v>
      </x:c>
      <x:c r="T39" s="15" t="str">
        <x:v>Not selected</x:v>
      </x:c>
      <x:c r="U39" s="17" t="n">
        <x:v>0</x:v>
      </x:c>
      <x:c r="V39" s="14" t="n">
        <x:f>IF(A39="","",IF(AND('Metrics'!$B$6&lt;&gt;"",C39='Metrics'!$B$6,ISNUMBER(D39),ISNUMBER('Metrics'!$B$7),ISNUMBER('Metrics'!$B$8),D39&gt;='Metrics'!$B$7,D39&lt;='Metrics'!$B$8),1,0))</x:f>
        <x:v>1</x:v>
      </x:c>
      <x:c r="W39" s="14" t="n">
        <x:f>IF(A39="","",IF(AND(V39=1,ISNUMBER(G39),G39&lt;='Metrics'!$B$9,ISNUMBER(H39),H39&lt;='Metrics'!$B$9),1,0))</x:f>
        <x:v>1</x:v>
      </x:c>
      <x:c r="X39" s="14" t="n">
        <x:f>IF(A39="","",IF(COUNTIFS('Example interviews'!$B$8:$B$307,A39,'Example interviews'!$E$8:$E$307,"Completed",'Example interviews'!$D$8:$D$307,"&lt;="&amp;'Metrics'!$B$9)&gt;0,1,0))</x:f>
        <x:v>0</x:v>
      </x:c>
      <x:c r="Y39" s="14" t="n">
        <x:f>IF(A39="","",IF(AND(AND('Metrics'!$B$6&lt;&gt;"",C39='Metrics'!$B$6,ISNUMBER('Metrics'!$B$9),ISNUMBER(D39),D39&lt;='Metrics'!$B$9,NOT(AND(ISNUMBER(S39),S39&lt;='Metrics'!$B$9,T39&lt;&gt;""))),OR(E39="",E39&gt;'Metrics'!$B$9)),1,0))</x:f>
        <x:v>0</x:v>
      </x:c>
      <x:c r="Z39" s="14" t="n">
        <x:f>IF(A39="","",IF(AND(AND('Metrics'!$B$6&lt;&gt;"",C39='Metrics'!$B$6,ISNUMBER('Metrics'!$B$9),ISNUMBER(D39),D39&lt;='Metrics'!$B$9,NOT(AND(ISNUMBER(S39),S39&lt;='Metrics'!$B$9,T39&lt;&gt;""))),ISNUMBER(G39),G39&lt;='Metrics'!$B$9,OR(I39="",I39&gt;'Metrics'!$B$9)),1,0))</x:f>
        <x:v>0</x:v>
      </x:c>
      <x:c r="AA39" s="14" t="n">
        <x:f>IF(A39="","",IF(AND(AND('Metrics'!$B$6&lt;&gt;"",C39='Metrics'!$B$6,ISNUMBER('Metrics'!$B$9),ISNUMBER(D39),D39&lt;='Metrics'!$B$9,NOT(AND(ISNUMBER(S39),S39&lt;='Metrics'!$B$9,T39&lt;&gt;""))),ISNUMBER(I39),I39&lt;='Metrics'!$B$9,OR(J39="",J39&gt;'Metrics'!$B$9)),1,0))</x:f>
        <x:v>0</x:v>
      </x:c>
      <x:c r="AB39" s="14" t="n">
        <x:f>IF(A39="","",IF(AND(AND('Metrics'!$B$6&lt;&gt;"",C39='Metrics'!$B$6,ISNUMBER('Metrics'!$B$9),ISNUMBER(D39),D39&lt;='Metrics'!$B$9,NOT(AND(ISNUMBER(S39),S39&lt;='Metrics'!$B$9,T39&lt;&gt;""))),ISNUMBER(J39),J39&lt;='Metrics'!$B$9,OR(L39="",L39&gt;'Metrics'!$B$9)),1,0))</x:f>
        <x:v>0</x:v>
      </x:c>
      <x:c r="AC39" s="14" t="str">
        <x:f>IF(Y39=1,MAX(0,'Metrics'!$B$9-D39),"")</x:f>
      </x:c>
      <x:c r="AD39" s="14" t="str">
        <x:f>IF(AB39=1,MAX(0,'Metrics'!$B$9-J39),"")</x:f>
      </x:c>
      <x:c r="AE39" s="14" t="n">
        <x:f>IF(A39="","",IF(OR(COUNTIF($A$8:$A$207,A39)&gt;1,B39="",C39="",NOT(ISNUMBER(D39)),AND(E39&lt;&gt;"",NOT(ISNUMBER(F39))),AND(G39&lt;&gt;"",OR(E39="",NOT(ISNUMBER(H39)))),AND(J39&lt;&gt;"",I39=""),AND(L39&lt;&gt;"",OR(J39="",NOT(ISNUMBER(M39)))),AND(S39&lt;&gt;"",OR(T39="",NOT(ISNUMBER(U39)))),AND(P39&lt;&gt;"",O39=""),AND(OR(P39="Accepted",P39="Declined"),Q39=""),AND(R39&lt;&gt;"",P39&lt;&gt;"Accepted"),AND(ISNUMBER(F39),F39&lt;0),AND(ISNUMBER(M39),M39&lt;0),AND(ISNUMBER(U39),U39&lt;0),AND(D39&lt;&gt;"",NOT(ISNUMBER(D39))),AND(E39&lt;&gt;"",NOT(ISNUMBER(E39))),AND(G39&lt;&gt;"",NOT(ISNUMBER(G39))),AND(H39&lt;&gt;"",NOT(ISNUMBER(H39))),AND(I39&lt;&gt;"",NOT(ISNUMBER(I39))),AND(J39&lt;&gt;"",NOT(ISNUMBER(J39))),AND(L39&lt;&gt;"",NOT(ISNUMBER(L39))),AND(N39&lt;&gt;"",NOT(ISNUMBER(N39))),AND(O39&lt;&gt;"",NOT(ISNUMBER(O39))),AND(Q39&lt;&gt;"",NOT(ISNUMBER(Q39))),AND(R39&lt;&gt;"",NOT(ISNUMBER(R39))),AND(S39&lt;&gt;"",NOT(ISNUMBER(S39))),AND(ISNUMBER(E39),ISNUMBER(D39),E39&lt;D39),AND(ISNUMBER(G39),ISNUMBER(E39),G39&lt;E39),AND(ISNUMBER(H39),ISNUMBER(G39),H39&lt;G39),AND(ISNUMBER(I39),ISNUMBER(G39),I39&lt;G39),AND(ISNUMBER(J39),ISNUMBER(I39),J39&lt;I39),AND(ISNUMBER(L39),ISNUMBER(J39),L39&lt;J39),AND(ISNUMBER(Q39),ISNUMBER(O39),Q39&lt;O39),AND(ISNUMBER(R39),ISNUMBER(Q39),R39&lt;Q39)),1,0))</x:f>
        <x:v>0</x:v>
      </x:c>
      <x:c r="AF39" s="14" t="n">
        <x:f>IF(A39="","",IF(AND(ISNUMBER(S39),S39&lt;='Metrics'!$B$9,T39&lt;&gt;""),1,0))</x:f>
        <x:v>1</x:v>
      </x:c>
    </x:row>
    <x:row r="40" ht="24" customHeight="1">
      <x:c r="A40" s="15" t="str">
        <x:v>EX-APP-033</x:v>
      </x:c>
      <x:c r="B40" s="15" t="str">
        <x:v>EX-CAND-033</x:v>
      </x:c>
      <x:c r="C40" s="15" t="str">
        <x:v>DEMO-ROLE-01</x:v>
      </x:c>
      <x:c r="D40" s="16" t="d">
        <x:v>2026-09-02T00:00:00.000Z</x:v>
      </x:c>
      <x:c r="E40" s="16" t="d">
        <x:v>2026-09-08T00:00:00.000Z</x:v>
      </x:c>
      <x:c r="F40" s="17" t="n">
        <x:v>1</x:v>
      </x:c>
      <x:c r="G40" s="16" t="d">
        <x:v>2026-09-09T00:00:00.000Z</x:v>
      </x:c>
      <x:c r="H40" s="16" t="d">
        <x:v>2026-09-12T00:00:00.000Z</x:v>
      </x:c>
      <x:c r="I40" s="16" t="d">
        <x:v>2026-09-10T00:00:00.000Z</x:v>
      </x:c>
      <x:c r="J40" s="16" t="d">
        <x:v>2026-09-10T00:00:00.000Z</x:v>
      </x:c>
      <x:c r="K40" s="17" t="n">
        <x:v>15</x:v>
      </x:c>
      <x:c r="L40" s="16" t="d">
        <x:v>2026-09-11T00:00:00.000Z</x:v>
      </x:c>
      <x:c r="M40" s="17" t="n">
        <x:v>4</x:v>
      </x:c>
      <x:c r="N40" s="16"/>
      <x:c r="O40" s="16"/>
      <x:c r="P40" s="15" t="str"/>
      <x:c r="Q40" s="16"/>
      <x:c r="R40" s="16"/>
      <x:c r="S40" s="16" t="d">
        <x:v>2026-09-14T00:00:00.000Z</x:v>
      </x:c>
      <x:c r="T40" s="15" t="str">
        <x:v>Not selected</x:v>
      </x:c>
      <x:c r="U40" s="17" t="n">
        <x:v>0</x:v>
      </x:c>
      <x:c r="V40" s="14" t="n">
        <x:f>IF(A40="","",IF(AND('Metrics'!$B$6&lt;&gt;"",C40='Metrics'!$B$6,ISNUMBER(D40),ISNUMBER('Metrics'!$B$7),ISNUMBER('Metrics'!$B$8),D40&gt;='Metrics'!$B$7,D40&lt;='Metrics'!$B$8),1,0))</x:f>
        <x:v>1</x:v>
      </x:c>
      <x:c r="W40" s="14" t="n">
        <x:f>IF(A40="","",IF(AND(V40=1,ISNUMBER(G40),G40&lt;='Metrics'!$B$9,ISNUMBER(H40),H40&lt;='Metrics'!$B$9),1,0))</x:f>
        <x:v>1</x:v>
      </x:c>
      <x:c r="X40" s="14" t="n">
        <x:f>IF(A40="","",IF(COUNTIFS('Example interviews'!$B$8:$B$307,A40,'Example interviews'!$E$8:$E$307,"Completed",'Example interviews'!$D$8:$D$307,"&lt;="&amp;'Metrics'!$B$9)&gt;0,1,0))</x:f>
        <x:v>0</x:v>
      </x:c>
      <x:c r="Y40" s="14" t="n">
        <x:f>IF(A40="","",IF(AND(AND('Metrics'!$B$6&lt;&gt;"",C40='Metrics'!$B$6,ISNUMBER('Metrics'!$B$9),ISNUMBER(D40),D40&lt;='Metrics'!$B$9,NOT(AND(ISNUMBER(S40),S40&lt;='Metrics'!$B$9,T40&lt;&gt;""))),OR(E40="",E40&gt;'Metrics'!$B$9)),1,0))</x:f>
        <x:v>0</x:v>
      </x:c>
      <x:c r="Z40" s="14" t="n">
        <x:f>IF(A40="","",IF(AND(AND('Metrics'!$B$6&lt;&gt;"",C40='Metrics'!$B$6,ISNUMBER('Metrics'!$B$9),ISNUMBER(D40),D40&lt;='Metrics'!$B$9,NOT(AND(ISNUMBER(S40),S40&lt;='Metrics'!$B$9,T40&lt;&gt;""))),ISNUMBER(G40),G40&lt;='Metrics'!$B$9,OR(I40="",I40&gt;'Metrics'!$B$9)),1,0))</x:f>
        <x:v>0</x:v>
      </x:c>
      <x:c r="AA40" s="14" t="n">
        <x:f>IF(A40="","",IF(AND(AND('Metrics'!$B$6&lt;&gt;"",C40='Metrics'!$B$6,ISNUMBER('Metrics'!$B$9),ISNUMBER(D40),D40&lt;='Metrics'!$B$9,NOT(AND(ISNUMBER(S40),S40&lt;='Metrics'!$B$9,T40&lt;&gt;""))),ISNUMBER(I40),I40&lt;='Metrics'!$B$9,OR(J40="",J40&gt;'Metrics'!$B$9)),1,0))</x:f>
        <x:v>0</x:v>
      </x:c>
      <x:c r="AB40" s="14" t="n">
        <x:f>IF(A40="","",IF(AND(AND('Metrics'!$B$6&lt;&gt;"",C40='Metrics'!$B$6,ISNUMBER('Metrics'!$B$9),ISNUMBER(D40),D40&lt;='Metrics'!$B$9,NOT(AND(ISNUMBER(S40),S40&lt;='Metrics'!$B$9,T40&lt;&gt;""))),ISNUMBER(J40),J40&lt;='Metrics'!$B$9,OR(L40="",L40&gt;'Metrics'!$B$9)),1,0))</x:f>
        <x:v>0</x:v>
      </x:c>
      <x:c r="AC40" s="14" t="str">
        <x:f>IF(Y40=1,MAX(0,'Metrics'!$B$9-D40),"")</x:f>
      </x:c>
      <x:c r="AD40" s="14" t="str">
        <x:f>IF(AB40=1,MAX(0,'Metrics'!$B$9-J40),"")</x:f>
      </x:c>
      <x:c r="AE40" s="14" t="n">
        <x:f>IF(A40="","",IF(OR(COUNTIF($A$8:$A$207,A40)&gt;1,B40="",C40="",NOT(ISNUMBER(D40)),AND(E40&lt;&gt;"",NOT(ISNUMBER(F40))),AND(G40&lt;&gt;"",OR(E40="",NOT(ISNUMBER(H40)))),AND(J40&lt;&gt;"",I40=""),AND(L40&lt;&gt;"",OR(J40="",NOT(ISNUMBER(M40)))),AND(S40&lt;&gt;"",OR(T40="",NOT(ISNUMBER(U40)))),AND(P40&lt;&gt;"",O40=""),AND(OR(P40="Accepted",P40="Declined"),Q40=""),AND(R40&lt;&gt;"",P40&lt;&gt;"Accepted"),AND(ISNUMBER(F40),F40&lt;0),AND(ISNUMBER(M40),M40&lt;0),AND(ISNUMBER(U40),U40&lt;0),AND(D40&lt;&gt;"",NOT(ISNUMBER(D40))),AND(E40&lt;&gt;"",NOT(ISNUMBER(E40))),AND(G40&lt;&gt;"",NOT(ISNUMBER(G40))),AND(H40&lt;&gt;"",NOT(ISNUMBER(H40))),AND(I40&lt;&gt;"",NOT(ISNUMBER(I40))),AND(J40&lt;&gt;"",NOT(ISNUMBER(J40))),AND(L40&lt;&gt;"",NOT(ISNUMBER(L40))),AND(N40&lt;&gt;"",NOT(ISNUMBER(N40))),AND(O40&lt;&gt;"",NOT(ISNUMBER(O40))),AND(Q40&lt;&gt;"",NOT(ISNUMBER(Q40))),AND(R40&lt;&gt;"",NOT(ISNUMBER(R40))),AND(S40&lt;&gt;"",NOT(ISNUMBER(S40))),AND(ISNUMBER(E40),ISNUMBER(D40),E40&lt;D40),AND(ISNUMBER(G40),ISNUMBER(E40),G40&lt;E40),AND(ISNUMBER(H40),ISNUMBER(G40),H40&lt;G40),AND(ISNUMBER(I40),ISNUMBER(G40),I40&lt;G40),AND(ISNUMBER(J40),ISNUMBER(I40),J40&lt;I40),AND(ISNUMBER(L40),ISNUMBER(J40),L40&lt;J40),AND(ISNUMBER(Q40),ISNUMBER(O40),Q40&lt;O40),AND(ISNUMBER(R40),ISNUMBER(Q40),R40&lt;Q40)),1,0))</x:f>
        <x:v>0</x:v>
      </x:c>
      <x:c r="AF40" s="14" t="n">
        <x:f>IF(A40="","",IF(AND(ISNUMBER(S40),S40&lt;='Metrics'!$B$9,T40&lt;&gt;""),1,0))</x:f>
        <x:v>1</x:v>
      </x:c>
    </x:row>
    <x:row r="41" ht="24" customHeight="1">
      <x:c r="A41" s="15" t="str">
        <x:v>EX-APP-034</x:v>
      </x:c>
      <x:c r="B41" s="15" t="str">
        <x:v>EX-CAND-034</x:v>
      </x:c>
      <x:c r="C41" s="15" t="str">
        <x:v>DEMO-ROLE-01</x:v>
      </x:c>
      <x:c r="D41" s="16" t="d">
        <x:v>2026-09-02T00:00:00.000Z</x:v>
      </x:c>
      <x:c r="E41" s="16" t="d">
        <x:v>2026-09-08T00:00:00.000Z</x:v>
      </x:c>
      <x:c r="F41" s="17" t="n">
        <x:v>1</x:v>
      </x:c>
      <x:c r="G41" s="16" t="d">
        <x:v>2026-09-09T00:00:00.000Z</x:v>
      </x:c>
      <x:c r="H41" s="16" t="d">
        <x:v>2026-09-12T00:00:00.000Z</x:v>
      </x:c>
      <x:c r="I41" s="16" t="d">
        <x:v>2026-09-10T00:00:00.000Z</x:v>
      </x:c>
      <x:c r="J41" s="16" t="d">
        <x:v>2026-09-10T00:00:00.000Z</x:v>
      </x:c>
      <x:c r="K41" s="17" t="n">
        <x:v>15</x:v>
      </x:c>
      <x:c r="L41" s="16" t="d">
        <x:v>2026-09-11T00:00:00.000Z</x:v>
      </x:c>
      <x:c r="M41" s="17" t="n">
        <x:v>4</x:v>
      </x:c>
      <x:c r="N41" s="16"/>
      <x:c r="O41" s="16"/>
      <x:c r="P41" s="15" t="str"/>
      <x:c r="Q41" s="16"/>
      <x:c r="R41" s="16"/>
      <x:c r="S41" s="16" t="d">
        <x:v>2026-09-14T00:00:00.000Z</x:v>
      </x:c>
      <x:c r="T41" s="15" t="str">
        <x:v>Not selected</x:v>
      </x:c>
      <x:c r="U41" s="17" t="n">
        <x:v>0</x:v>
      </x:c>
      <x:c r="V41" s="14" t="n">
        <x:f>IF(A41="","",IF(AND('Metrics'!$B$6&lt;&gt;"",C41='Metrics'!$B$6,ISNUMBER(D41),ISNUMBER('Metrics'!$B$7),ISNUMBER('Metrics'!$B$8),D41&gt;='Metrics'!$B$7,D41&lt;='Metrics'!$B$8),1,0))</x:f>
        <x:v>1</x:v>
      </x:c>
      <x:c r="W41" s="14" t="n">
        <x:f>IF(A41="","",IF(AND(V41=1,ISNUMBER(G41),G41&lt;='Metrics'!$B$9,ISNUMBER(H41),H41&lt;='Metrics'!$B$9),1,0))</x:f>
        <x:v>1</x:v>
      </x:c>
      <x:c r="X41" s="14" t="n">
        <x:f>IF(A41="","",IF(COUNTIFS('Example interviews'!$B$8:$B$307,A41,'Example interviews'!$E$8:$E$307,"Completed",'Example interviews'!$D$8:$D$307,"&lt;="&amp;'Metrics'!$B$9)&gt;0,1,0))</x:f>
        <x:v>0</x:v>
      </x:c>
      <x:c r="Y41" s="14" t="n">
        <x:f>IF(A41="","",IF(AND(AND('Metrics'!$B$6&lt;&gt;"",C41='Metrics'!$B$6,ISNUMBER('Metrics'!$B$9),ISNUMBER(D41),D41&lt;='Metrics'!$B$9,NOT(AND(ISNUMBER(S41),S41&lt;='Metrics'!$B$9,T41&lt;&gt;""))),OR(E41="",E41&gt;'Metrics'!$B$9)),1,0))</x:f>
        <x:v>0</x:v>
      </x:c>
      <x:c r="Z41" s="14" t="n">
        <x:f>IF(A41="","",IF(AND(AND('Metrics'!$B$6&lt;&gt;"",C41='Metrics'!$B$6,ISNUMBER('Metrics'!$B$9),ISNUMBER(D41),D41&lt;='Metrics'!$B$9,NOT(AND(ISNUMBER(S41),S41&lt;='Metrics'!$B$9,T41&lt;&gt;""))),ISNUMBER(G41),G41&lt;='Metrics'!$B$9,OR(I41="",I41&gt;'Metrics'!$B$9)),1,0))</x:f>
        <x:v>0</x:v>
      </x:c>
      <x:c r="AA41" s="14" t="n">
        <x:f>IF(A41="","",IF(AND(AND('Metrics'!$B$6&lt;&gt;"",C41='Metrics'!$B$6,ISNUMBER('Metrics'!$B$9),ISNUMBER(D41),D41&lt;='Metrics'!$B$9,NOT(AND(ISNUMBER(S41),S41&lt;='Metrics'!$B$9,T41&lt;&gt;""))),ISNUMBER(I41),I41&lt;='Metrics'!$B$9,OR(J41="",J41&gt;'Metrics'!$B$9)),1,0))</x:f>
        <x:v>0</x:v>
      </x:c>
      <x:c r="AB41" s="14" t="n">
        <x:f>IF(A41="","",IF(AND(AND('Metrics'!$B$6&lt;&gt;"",C41='Metrics'!$B$6,ISNUMBER('Metrics'!$B$9),ISNUMBER(D41),D41&lt;='Metrics'!$B$9,NOT(AND(ISNUMBER(S41),S41&lt;='Metrics'!$B$9,T41&lt;&gt;""))),ISNUMBER(J41),J41&lt;='Metrics'!$B$9,OR(L41="",L41&gt;'Metrics'!$B$9)),1,0))</x:f>
        <x:v>0</x:v>
      </x:c>
      <x:c r="AC41" s="14" t="str">
        <x:f>IF(Y41=1,MAX(0,'Metrics'!$B$9-D41),"")</x:f>
      </x:c>
      <x:c r="AD41" s="14" t="str">
        <x:f>IF(AB41=1,MAX(0,'Metrics'!$B$9-J41),"")</x:f>
      </x:c>
      <x:c r="AE41" s="14" t="n">
        <x:f>IF(A41="","",IF(OR(COUNTIF($A$8:$A$207,A41)&gt;1,B41="",C41="",NOT(ISNUMBER(D41)),AND(E41&lt;&gt;"",NOT(ISNUMBER(F41))),AND(G41&lt;&gt;"",OR(E41="",NOT(ISNUMBER(H41)))),AND(J41&lt;&gt;"",I41=""),AND(L41&lt;&gt;"",OR(J41="",NOT(ISNUMBER(M41)))),AND(S41&lt;&gt;"",OR(T41="",NOT(ISNUMBER(U41)))),AND(P41&lt;&gt;"",O41=""),AND(OR(P41="Accepted",P41="Declined"),Q41=""),AND(R41&lt;&gt;"",P41&lt;&gt;"Accepted"),AND(ISNUMBER(F41),F41&lt;0),AND(ISNUMBER(M41),M41&lt;0),AND(ISNUMBER(U41),U41&lt;0),AND(D41&lt;&gt;"",NOT(ISNUMBER(D41))),AND(E41&lt;&gt;"",NOT(ISNUMBER(E41))),AND(G41&lt;&gt;"",NOT(ISNUMBER(G41))),AND(H41&lt;&gt;"",NOT(ISNUMBER(H41))),AND(I41&lt;&gt;"",NOT(ISNUMBER(I41))),AND(J41&lt;&gt;"",NOT(ISNUMBER(J41))),AND(L41&lt;&gt;"",NOT(ISNUMBER(L41))),AND(N41&lt;&gt;"",NOT(ISNUMBER(N41))),AND(O41&lt;&gt;"",NOT(ISNUMBER(O41))),AND(Q41&lt;&gt;"",NOT(ISNUMBER(Q41))),AND(R41&lt;&gt;"",NOT(ISNUMBER(R41))),AND(S41&lt;&gt;"",NOT(ISNUMBER(S41))),AND(ISNUMBER(E41),ISNUMBER(D41),E41&lt;D41),AND(ISNUMBER(G41),ISNUMBER(E41),G41&lt;E41),AND(ISNUMBER(H41),ISNUMBER(G41),H41&lt;G41),AND(ISNUMBER(I41),ISNUMBER(G41),I41&lt;G41),AND(ISNUMBER(J41),ISNUMBER(I41),J41&lt;I41),AND(ISNUMBER(L41),ISNUMBER(J41),L41&lt;J41),AND(ISNUMBER(Q41),ISNUMBER(O41),Q41&lt;O41),AND(ISNUMBER(R41),ISNUMBER(Q41),R41&lt;Q41)),1,0))</x:f>
        <x:v>0</x:v>
      </x:c>
      <x:c r="AF41" s="14" t="n">
        <x:f>IF(A41="","",IF(AND(ISNUMBER(S41),S41&lt;='Metrics'!$B$9,T41&lt;&gt;""),1,0))</x:f>
        <x:v>1</x:v>
      </x:c>
    </x:row>
    <x:row r="42" ht="24" customHeight="1">
      <x:c r="A42" s="15" t="str">
        <x:v>EX-APP-035</x:v>
      </x:c>
      <x:c r="B42" s="15" t="str">
        <x:v>EX-CAND-035</x:v>
      </x:c>
      <x:c r="C42" s="15" t="str">
        <x:v>DEMO-ROLE-01</x:v>
      </x:c>
      <x:c r="D42" s="16" t="d">
        <x:v>2026-09-02T00:00:00.000Z</x:v>
      </x:c>
      <x:c r="E42" s="16" t="d">
        <x:v>2026-09-08T00:00:00.000Z</x:v>
      </x:c>
      <x:c r="F42" s="17" t="n">
        <x:v>1</x:v>
      </x:c>
      <x:c r="G42" s="16" t="d">
        <x:v>2026-09-09T00:00:00.000Z</x:v>
      </x:c>
      <x:c r="H42" s="16" t="d">
        <x:v>2026-09-12T00:00:00.000Z</x:v>
      </x:c>
      <x:c r="I42" s="16" t="d">
        <x:v>2026-09-10T00:00:00.000Z</x:v>
      </x:c>
      <x:c r="J42" s="16" t="d">
        <x:v>2026-09-10T00:00:00.000Z</x:v>
      </x:c>
      <x:c r="K42" s="17" t="n">
        <x:v>15</x:v>
      </x:c>
      <x:c r="L42" s="16" t="d">
        <x:v>2026-09-11T00:00:00.000Z</x:v>
      </x:c>
      <x:c r="M42" s="17" t="n">
        <x:v>4</x:v>
      </x:c>
      <x:c r="N42" s="16"/>
      <x:c r="O42" s="16"/>
      <x:c r="P42" s="15" t="str"/>
      <x:c r="Q42" s="16"/>
      <x:c r="R42" s="16"/>
      <x:c r="S42" s="16" t="d">
        <x:v>2026-09-14T00:00:00.000Z</x:v>
      </x:c>
      <x:c r="T42" s="15" t="str">
        <x:v>Not selected</x:v>
      </x:c>
      <x:c r="U42" s="17" t="n">
        <x:v>0</x:v>
      </x:c>
      <x:c r="V42" s="14" t="n">
        <x:f>IF(A42="","",IF(AND('Metrics'!$B$6&lt;&gt;"",C42='Metrics'!$B$6,ISNUMBER(D42),ISNUMBER('Metrics'!$B$7),ISNUMBER('Metrics'!$B$8),D42&gt;='Metrics'!$B$7,D42&lt;='Metrics'!$B$8),1,0))</x:f>
        <x:v>1</x:v>
      </x:c>
      <x:c r="W42" s="14" t="n">
        <x:f>IF(A42="","",IF(AND(V42=1,ISNUMBER(G42),G42&lt;='Metrics'!$B$9,ISNUMBER(H42),H42&lt;='Metrics'!$B$9),1,0))</x:f>
        <x:v>1</x:v>
      </x:c>
      <x:c r="X42" s="14" t="n">
        <x:f>IF(A42="","",IF(COUNTIFS('Example interviews'!$B$8:$B$307,A42,'Example interviews'!$E$8:$E$307,"Completed",'Example interviews'!$D$8:$D$307,"&lt;="&amp;'Metrics'!$B$9)&gt;0,1,0))</x:f>
        <x:v>0</x:v>
      </x:c>
      <x:c r="Y42" s="14" t="n">
        <x:f>IF(A42="","",IF(AND(AND('Metrics'!$B$6&lt;&gt;"",C42='Metrics'!$B$6,ISNUMBER('Metrics'!$B$9),ISNUMBER(D42),D42&lt;='Metrics'!$B$9,NOT(AND(ISNUMBER(S42),S42&lt;='Metrics'!$B$9,T42&lt;&gt;""))),OR(E42="",E42&gt;'Metrics'!$B$9)),1,0))</x:f>
        <x:v>0</x:v>
      </x:c>
      <x:c r="Z42" s="14" t="n">
        <x:f>IF(A42="","",IF(AND(AND('Metrics'!$B$6&lt;&gt;"",C42='Metrics'!$B$6,ISNUMBER('Metrics'!$B$9),ISNUMBER(D42),D42&lt;='Metrics'!$B$9,NOT(AND(ISNUMBER(S42),S42&lt;='Metrics'!$B$9,T42&lt;&gt;""))),ISNUMBER(G42),G42&lt;='Metrics'!$B$9,OR(I42="",I42&gt;'Metrics'!$B$9)),1,0))</x:f>
        <x:v>0</x:v>
      </x:c>
      <x:c r="AA42" s="14" t="n">
        <x:f>IF(A42="","",IF(AND(AND('Metrics'!$B$6&lt;&gt;"",C42='Metrics'!$B$6,ISNUMBER('Metrics'!$B$9),ISNUMBER(D42),D42&lt;='Metrics'!$B$9,NOT(AND(ISNUMBER(S42),S42&lt;='Metrics'!$B$9,T42&lt;&gt;""))),ISNUMBER(I42),I42&lt;='Metrics'!$B$9,OR(J42="",J42&gt;'Metrics'!$B$9)),1,0))</x:f>
        <x:v>0</x:v>
      </x:c>
      <x:c r="AB42" s="14" t="n">
        <x:f>IF(A42="","",IF(AND(AND('Metrics'!$B$6&lt;&gt;"",C42='Metrics'!$B$6,ISNUMBER('Metrics'!$B$9),ISNUMBER(D42),D42&lt;='Metrics'!$B$9,NOT(AND(ISNUMBER(S42),S42&lt;='Metrics'!$B$9,T42&lt;&gt;""))),ISNUMBER(J42),J42&lt;='Metrics'!$B$9,OR(L42="",L42&gt;'Metrics'!$B$9)),1,0))</x:f>
        <x:v>0</x:v>
      </x:c>
      <x:c r="AC42" s="14" t="str">
        <x:f>IF(Y42=1,MAX(0,'Metrics'!$B$9-D42),"")</x:f>
      </x:c>
      <x:c r="AD42" s="14" t="str">
        <x:f>IF(AB42=1,MAX(0,'Metrics'!$B$9-J42),"")</x:f>
      </x:c>
      <x:c r="AE42" s="14" t="n">
        <x:f>IF(A42="","",IF(OR(COUNTIF($A$8:$A$207,A42)&gt;1,B42="",C42="",NOT(ISNUMBER(D42)),AND(E42&lt;&gt;"",NOT(ISNUMBER(F42))),AND(G42&lt;&gt;"",OR(E42="",NOT(ISNUMBER(H42)))),AND(J42&lt;&gt;"",I42=""),AND(L42&lt;&gt;"",OR(J42="",NOT(ISNUMBER(M42)))),AND(S42&lt;&gt;"",OR(T42="",NOT(ISNUMBER(U42)))),AND(P42&lt;&gt;"",O42=""),AND(OR(P42="Accepted",P42="Declined"),Q42=""),AND(R42&lt;&gt;"",P42&lt;&gt;"Accepted"),AND(ISNUMBER(F42),F42&lt;0),AND(ISNUMBER(M42),M42&lt;0),AND(ISNUMBER(U42),U42&lt;0),AND(D42&lt;&gt;"",NOT(ISNUMBER(D42))),AND(E42&lt;&gt;"",NOT(ISNUMBER(E42))),AND(G42&lt;&gt;"",NOT(ISNUMBER(G42))),AND(H42&lt;&gt;"",NOT(ISNUMBER(H42))),AND(I42&lt;&gt;"",NOT(ISNUMBER(I42))),AND(J42&lt;&gt;"",NOT(ISNUMBER(J42))),AND(L42&lt;&gt;"",NOT(ISNUMBER(L42))),AND(N42&lt;&gt;"",NOT(ISNUMBER(N42))),AND(O42&lt;&gt;"",NOT(ISNUMBER(O42))),AND(Q42&lt;&gt;"",NOT(ISNUMBER(Q42))),AND(R42&lt;&gt;"",NOT(ISNUMBER(R42))),AND(S42&lt;&gt;"",NOT(ISNUMBER(S42))),AND(ISNUMBER(E42),ISNUMBER(D42),E42&lt;D42),AND(ISNUMBER(G42),ISNUMBER(E42),G42&lt;E42),AND(ISNUMBER(H42),ISNUMBER(G42),H42&lt;G42),AND(ISNUMBER(I42),ISNUMBER(G42),I42&lt;G42),AND(ISNUMBER(J42),ISNUMBER(I42),J42&lt;I42),AND(ISNUMBER(L42),ISNUMBER(J42),L42&lt;J42),AND(ISNUMBER(Q42),ISNUMBER(O42),Q42&lt;O42),AND(ISNUMBER(R42),ISNUMBER(Q42),R42&lt;Q42)),1,0))</x:f>
        <x:v>0</x:v>
      </x:c>
      <x:c r="AF42" s="14" t="n">
        <x:f>IF(A42="","",IF(AND(ISNUMBER(S42),S42&lt;='Metrics'!$B$9,T42&lt;&gt;""),1,0))</x:f>
        <x:v>1</x:v>
      </x:c>
    </x:row>
    <x:row r="43" ht="24" customHeight="1">
      <x:c r="A43" s="15" t="str">
        <x:v>EX-APP-036</x:v>
      </x:c>
      <x:c r="B43" s="15" t="str">
        <x:v>EX-CAND-036</x:v>
      </x:c>
      <x:c r="C43" s="15" t="str">
        <x:v>DEMO-ROLE-01</x:v>
      </x:c>
      <x:c r="D43" s="16" t="d">
        <x:v>2026-09-02T00:00:00.000Z</x:v>
      </x:c>
      <x:c r="E43" s="16" t="d">
        <x:v>2026-09-08T00:00:00.000Z</x:v>
      </x:c>
      <x:c r="F43" s="17" t="n">
        <x:v>1</x:v>
      </x:c>
      <x:c r="G43" s="16" t="d">
        <x:v>2026-09-09T00:00:00.000Z</x:v>
      </x:c>
      <x:c r="H43" s="16" t="d">
        <x:v>2026-09-12T00:00:00.000Z</x:v>
      </x:c>
      <x:c r="I43" s="16" t="d">
        <x:v>2026-09-10T00:00:00.000Z</x:v>
      </x:c>
      <x:c r="J43" s="16" t="d">
        <x:v>2026-09-10T00:00:00.000Z</x:v>
      </x:c>
      <x:c r="K43" s="17" t="n">
        <x:v>15</x:v>
      </x:c>
      <x:c r="L43" s="16" t="d">
        <x:v>2026-09-11T00:00:00.000Z</x:v>
      </x:c>
      <x:c r="M43" s="17" t="n">
        <x:v>4</x:v>
      </x:c>
      <x:c r="N43" s="16"/>
      <x:c r="O43" s="16"/>
      <x:c r="P43" s="15" t="str"/>
      <x:c r="Q43" s="16"/>
      <x:c r="R43" s="16"/>
      <x:c r="S43" s="16" t="d">
        <x:v>2026-09-14T00:00:00.000Z</x:v>
      </x:c>
      <x:c r="T43" s="15" t="str">
        <x:v>Not selected</x:v>
      </x:c>
      <x:c r="U43" s="17" t="n">
        <x:v>0</x:v>
      </x:c>
      <x:c r="V43" s="14" t="n">
        <x:f>IF(A43="","",IF(AND('Metrics'!$B$6&lt;&gt;"",C43='Metrics'!$B$6,ISNUMBER(D43),ISNUMBER('Metrics'!$B$7),ISNUMBER('Metrics'!$B$8),D43&gt;='Metrics'!$B$7,D43&lt;='Metrics'!$B$8),1,0))</x:f>
        <x:v>1</x:v>
      </x:c>
      <x:c r="W43" s="14" t="n">
        <x:f>IF(A43="","",IF(AND(V43=1,ISNUMBER(G43),G43&lt;='Metrics'!$B$9,ISNUMBER(H43),H43&lt;='Metrics'!$B$9),1,0))</x:f>
        <x:v>1</x:v>
      </x:c>
      <x:c r="X43" s="14" t="n">
        <x:f>IF(A43="","",IF(COUNTIFS('Example interviews'!$B$8:$B$307,A43,'Example interviews'!$E$8:$E$307,"Completed",'Example interviews'!$D$8:$D$307,"&lt;="&amp;'Metrics'!$B$9)&gt;0,1,0))</x:f>
        <x:v>0</x:v>
      </x:c>
      <x:c r="Y43" s="14" t="n">
        <x:f>IF(A43="","",IF(AND(AND('Metrics'!$B$6&lt;&gt;"",C43='Metrics'!$B$6,ISNUMBER('Metrics'!$B$9),ISNUMBER(D43),D43&lt;='Metrics'!$B$9,NOT(AND(ISNUMBER(S43),S43&lt;='Metrics'!$B$9,T43&lt;&gt;""))),OR(E43="",E43&gt;'Metrics'!$B$9)),1,0))</x:f>
        <x:v>0</x:v>
      </x:c>
      <x:c r="Z43" s="14" t="n">
        <x:f>IF(A43="","",IF(AND(AND('Metrics'!$B$6&lt;&gt;"",C43='Metrics'!$B$6,ISNUMBER('Metrics'!$B$9),ISNUMBER(D43),D43&lt;='Metrics'!$B$9,NOT(AND(ISNUMBER(S43),S43&lt;='Metrics'!$B$9,T43&lt;&gt;""))),ISNUMBER(G43),G43&lt;='Metrics'!$B$9,OR(I43="",I43&gt;'Metrics'!$B$9)),1,0))</x:f>
        <x:v>0</x:v>
      </x:c>
      <x:c r="AA43" s="14" t="n">
        <x:f>IF(A43="","",IF(AND(AND('Metrics'!$B$6&lt;&gt;"",C43='Metrics'!$B$6,ISNUMBER('Metrics'!$B$9),ISNUMBER(D43),D43&lt;='Metrics'!$B$9,NOT(AND(ISNUMBER(S43),S43&lt;='Metrics'!$B$9,T43&lt;&gt;""))),ISNUMBER(I43),I43&lt;='Metrics'!$B$9,OR(J43="",J43&gt;'Metrics'!$B$9)),1,0))</x:f>
        <x:v>0</x:v>
      </x:c>
      <x:c r="AB43" s="14" t="n">
        <x:f>IF(A43="","",IF(AND(AND('Metrics'!$B$6&lt;&gt;"",C43='Metrics'!$B$6,ISNUMBER('Metrics'!$B$9),ISNUMBER(D43),D43&lt;='Metrics'!$B$9,NOT(AND(ISNUMBER(S43),S43&lt;='Metrics'!$B$9,T43&lt;&gt;""))),ISNUMBER(J43),J43&lt;='Metrics'!$B$9,OR(L43="",L43&gt;'Metrics'!$B$9)),1,0))</x:f>
        <x:v>0</x:v>
      </x:c>
      <x:c r="AC43" s="14" t="str">
        <x:f>IF(Y43=1,MAX(0,'Metrics'!$B$9-D43),"")</x:f>
      </x:c>
      <x:c r="AD43" s="14" t="str">
        <x:f>IF(AB43=1,MAX(0,'Metrics'!$B$9-J43),"")</x:f>
      </x:c>
      <x:c r="AE43" s="14" t="n">
        <x:f>IF(A43="","",IF(OR(COUNTIF($A$8:$A$207,A43)&gt;1,B43="",C43="",NOT(ISNUMBER(D43)),AND(E43&lt;&gt;"",NOT(ISNUMBER(F43))),AND(G43&lt;&gt;"",OR(E43="",NOT(ISNUMBER(H43)))),AND(J43&lt;&gt;"",I43=""),AND(L43&lt;&gt;"",OR(J43="",NOT(ISNUMBER(M43)))),AND(S43&lt;&gt;"",OR(T43="",NOT(ISNUMBER(U43)))),AND(P43&lt;&gt;"",O43=""),AND(OR(P43="Accepted",P43="Declined"),Q43=""),AND(R43&lt;&gt;"",P43&lt;&gt;"Accepted"),AND(ISNUMBER(F43),F43&lt;0),AND(ISNUMBER(M43),M43&lt;0),AND(ISNUMBER(U43),U43&lt;0),AND(D43&lt;&gt;"",NOT(ISNUMBER(D43))),AND(E43&lt;&gt;"",NOT(ISNUMBER(E43))),AND(G43&lt;&gt;"",NOT(ISNUMBER(G43))),AND(H43&lt;&gt;"",NOT(ISNUMBER(H43))),AND(I43&lt;&gt;"",NOT(ISNUMBER(I43))),AND(J43&lt;&gt;"",NOT(ISNUMBER(J43))),AND(L43&lt;&gt;"",NOT(ISNUMBER(L43))),AND(N43&lt;&gt;"",NOT(ISNUMBER(N43))),AND(O43&lt;&gt;"",NOT(ISNUMBER(O43))),AND(Q43&lt;&gt;"",NOT(ISNUMBER(Q43))),AND(R43&lt;&gt;"",NOT(ISNUMBER(R43))),AND(S43&lt;&gt;"",NOT(ISNUMBER(S43))),AND(ISNUMBER(E43),ISNUMBER(D43),E43&lt;D43),AND(ISNUMBER(G43),ISNUMBER(E43),G43&lt;E43),AND(ISNUMBER(H43),ISNUMBER(G43),H43&lt;G43),AND(ISNUMBER(I43),ISNUMBER(G43),I43&lt;G43),AND(ISNUMBER(J43),ISNUMBER(I43),J43&lt;I43),AND(ISNUMBER(L43),ISNUMBER(J43),L43&lt;J43),AND(ISNUMBER(Q43),ISNUMBER(O43),Q43&lt;O43),AND(ISNUMBER(R43),ISNUMBER(Q43),R43&lt;Q43)),1,0))</x:f>
        <x:v>0</x:v>
      </x:c>
      <x:c r="AF43" s="14" t="n">
        <x:f>IF(A43="","",IF(AND(ISNUMBER(S43),S43&lt;='Metrics'!$B$9,T43&lt;&gt;""),1,0))</x:f>
        <x:v>1</x:v>
      </x:c>
    </x:row>
    <x:row r="44" ht="24" customHeight="1">
      <x:c r="A44" s="15" t="str">
        <x:v>EX-APP-037</x:v>
      </x:c>
      <x:c r="B44" s="15" t="str">
        <x:v>EX-CAND-037</x:v>
      </x:c>
      <x:c r="C44" s="15" t="str">
        <x:v>DEMO-ROLE-01</x:v>
      </x:c>
      <x:c r="D44" s="16" t="d">
        <x:v>2026-09-02T00:00:00.000Z</x:v>
      </x:c>
      <x:c r="E44" s="16" t="d">
        <x:v>2026-09-08T00:00:00.000Z</x:v>
      </x:c>
      <x:c r="F44" s="17" t="n">
        <x:v>1</x:v>
      </x:c>
      <x:c r="G44" s="16" t="d">
        <x:v>2026-09-09T00:00:00.000Z</x:v>
      </x:c>
      <x:c r="H44" s="16" t="d">
        <x:v>2026-09-12T00:00:00.000Z</x:v>
      </x:c>
      <x:c r="I44" s="16" t="d">
        <x:v>2026-09-10T00:00:00.000Z</x:v>
      </x:c>
      <x:c r="J44" s="16" t="d">
        <x:v>2026-09-10T00:00:00.000Z</x:v>
      </x:c>
      <x:c r="K44" s="17" t="n">
        <x:v>15</x:v>
      </x:c>
      <x:c r="L44" s="16" t="d">
        <x:v>2026-09-11T00:00:00.000Z</x:v>
      </x:c>
      <x:c r="M44" s="17" t="n">
        <x:v>4</x:v>
      </x:c>
      <x:c r="N44" s="16"/>
      <x:c r="O44" s="16"/>
      <x:c r="P44" s="15" t="str"/>
      <x:c r="Q44" s="16"/>
      <x:c r="R44" s="16"/>
      <x:c r="S44" s="16" t="d">
        <x:v>2026-09-14T00:00:00.000Z</x:v>
      </x:c>
      <x:c r="T44" s="15" t="str">
        <x:v>Not selected</x:v>
      </x:c>
      <x:c r="U44" s="17" t="n">
        <x:v>0</x:v>
      </x:c>
      <x:c r="V44" s="14" t="n">
        <x:f>IF(A44="","",IF(AND('Metrics'!$B$6&lt;&gt;"",C44='Metrics'!$B$6,ISNUMBER(D44),ISNUMBER('Metrics'!$B$7),ISNUMBER('Metrics'!$B$8),D44&gt;='Metrics'!$B$7,D44&lt;='Metrics'!$B$8),1,0))</x:f>
        <x:v>1</x:v>
      </x:c>
      <x:c r="W44" s="14" t="n">
        <x:f>IF(A44="","",IF(AND(V44=1,ISNUMBER(G44),G44&lt;='Metrics'!$B$9,ISNUMBER(H44),H44&lt;='Metrics'!$B$9),1,0))</x:f>
        <x:v>1</x:v>
      </x:c>
      <x:c r="X44" s="14" t="n">
        <x:f>IF(A44="","",IF(COUNTIFS('Example interviews'!$B$8:$B$307,A44,'Example interviews'!$E$8:$E$307,"Completed",'Example interviews'!$D$8:$D$307,"&lt;="&amp;'Metrics'!$B$9)&gt;0,1,0))</x:f>
        <x:v>0</x:v>
      </x:c>
      <x:c r="Y44" s="14" t="n">
        <x:f>IF(A44="","",IF(AND(AND('Metrics'!$B$6&lt;&gt;"",C44='Metrics'!$B$6,ISNUMBER('Metrics'!$B$9),ISNUMBER(D44),D44&lt;='Metrics'!$B$9,NOT(AND(ISNUMBER(S44),S44&lt;='Metrics'!$B$9,T44&lt;&gt;""))),OR(E44="",E44&gt;'Metrics'!$B$9)),1,0))</x:f>
        <x:v>0</x:v>
      </x:c>
      <x:c r="Z44" s="14" t="n">
        <x:f>IF(A44="","",IF(AND(AND('Metrics'!$B$6&lt;&gt;"",C44='Metrics'!$B$6,ISNUMBER('Metrics'!$B$9),ISNUMBER(D44),D44&lt;='Metrics'!$B$9,NOT(AND(ISNUMBER(S44),S44&lt;='Metrics'!$B$9,T44&lt;&gt;""))),ISNUMBER(G44),G44&lt;='Metrics'!$B$9,OR(I44="",I44&gt;'Metrics'!$B$9)),1,0))</x:f>
        <x:v>0</x:v>
      </x:c>
      <x:c r="AA44" s="14" t="n">
        <x:f>IF(A44="","",IF(AND(AND('Metrics'!$B$6&lt;&gt;"",C44='Metrics'!$B$6,ISNUMBER('Metrics'!$B$9),ISNUMBER(D44),D44&lt;='Metrics'!$B$9,NOT(AND(ISNUMBER(S44),S44&lt;='Metrics'!$B$9,T44&lt;&gt;""))),ISNUMBER(I44),I44&lt;='Metrics'!$B$9,OR(J44="",J44&gt;'Metrics'!$B$9)),1,0))</x:f>
        <x:v>0</x:v>
      </x:c>
      <x:c r="AB44" s="14" t="n">
        <x:f>IF(A44="","",IF(AND(AND('Metrics'!$B$6&lt;&gt;"",C44='Metrics'!$B$6,ISNUMBER('Metrics'!$B$9),ISNUMBER(D44),D44&lt;='Metrics'!$B$9,NOT(AND(ISNUMBER(S44),S44&lt;='Metrics'!$B$9,T44&lt;&gt;""))),ISNUMBER(J44),J44&lt;='Metrics'!$B$9,OR(L44="",L44&gt;'Metrics'!$B$9)),1,0))</x:f>
        <x:v>0</x:v>
      </x:c>
      <x:c r="AC44" s="14" t="str">
        <x:f>IF(Y44=1,MAX(0,'Metrics'!$B$9-D44),"")</x:f>
      </x:c>
      <x:c r="AD44" s="14" t="str">
        <x:f>IF(AB44=1,MAX(0,'Metrics'!$B$9-J44),"")</x:f>
      </x:c>
      <x:c r="AE44" s="14" t="n">
        <x:f>IF(A44="","",IF(OR(COUNTIF($A$8:$A$207,A44)&gt;1,B44="",C44="",NOT(ISNUMBER(D44)),AND(E44&lt;&gt;"",NOT(ISNUMBER(F44))),AND(G44&lt;&gt;"",OR(E44="",NOT(ISNUMBER(H44)))),AND(J44&lt;&gt;"",I44=""),AND(L44&lt;&gt;"",OR(J44="",NOT(ISNUMBER(M44)))),AND(S44&lt;&gt;"",OR(T44="",NOT(ISNUMBER(U44)))),AND(P44&lt;&gt;"",O44=""),AND(OR(P44="Accepted",P44="Declined"),Q44=""),AND(R44&lt;&gt;"",P44&lt;&gt;"Accepted"),AND(ISNUMBER(F44),F44&lt;0),AND(ISNUMBER(M44),M44&lt;0),AND(ISNUMBER(U44),U44&lt;0),AND(D44&lt;&gt;"",NOT(ISNUMBER(D44))),AND(E44&lt;&gt;"",NOT(ISNUMBER(E44))),AND(G44&lt;&gt;"",NOT(ISNUMBER(G44))),AND(H44&lt;&gt;"",NOT(ISNUMBER(H44))),AND(I44&lt;&gt;"",NOT(ISNUMBER(I44))),AND(J44&lt;&gt;"",NOT(ISNUMBER(J44))),AND(L44&lt;&gt;"",NOT(ISNUMBER(L44))),AND(N44&lt;&gt;"",NOT(ISNUMBER(N44))),AND(O44&lt;&gt;"",NOT(ISNUMBER(O44))),AND(Q44&lt;&gt;"",NOT(ISNUMBER(Q44))),AND(R44&lt;&gt;"",NOT(ISNUMBER(R44))),AND(S44&lt;&gt;"",NOT(ISNUMBER(S44))),AND(ISNUMBER(E44),ISNUMBER(D44),E44&lt;D44),AND(ISNUMBER(G44),ISNUMBER(E44),G44&lt;E44),AND(ISNUMBER(H44),ISNUMBER(G44),H44&lt;G44),AND(ISNUMBER(I44),ISNUMBER(G44),I44&lt;G44),AND(ISNUMBER(J44),ISNUMBER(I44),J44&lt;I44),AND(ISNUMBER(L44),ISNUMBER(J44),L44&lt;J44),AND(ISNUMBER(Q44),ISNUMBER(O44),Q44&lt;O44),AND(ISNUMBER(R44),ISNUMBER(Q44),R44&lt;Q44)),1,0))</x:f>
        <x:v>0</x:v>
      </x:c>
      <x:c r="AF44" s="14" t="n">
        <x:f>IF(A44="","",IF(AND(ISNUMBER(S44),S44&lt;='Metrics'!$B$9,T44&lt;&gt;""),1,0))</x:f>
        <x:v>1</x:v>
      </x:c>
    </x:row>
    <x:row r="45" ht="24" customHeight="1">
      <x:c r="A45" s="15" t="str">
        <x:v>EX-APP-038</x:v>
      </x:c>
      <x:c r="B45" s="15" t="str">
        <x:v>EX-CAND-038</x:v>
      </x:c>
      <x:c r="C45" s="15" t="str">
        <x:v>DEMO-ROLE-01</x:v>
      </x:c>
      <x:c r="D45" s="16" t="d">
        <x:v>2026-09-02T00:00:00.000Z</x:v>
      </x:c>
      <x:c r="E45" s="16" t="d">
        <x:v>2026-09-08T00:00:00.000Z</x:v>
      </x:c>
      <x:c r="F45" s="17" t="n">
        <x:v>1</x:v>
      </x:c>
      <x:c r="G45" s="16" t="d">
        <x:v>2026-09-09T00:00:00.000Z</x:v>
      </x:c>
      <x:c r="H45" s="16" t="d">
        <x:v>2026-09-12T00:00:00.000Z</x:v>
      </x:c>
      <x:c r="I45" s="16" t="d">
        <x:v>2026-09-10T00:00:00.000Z</x:v>
      </x:c>
      <x:c r="J45" s="16" t="d">
        <x:v>2026-09-10T00:00:00.000Z</x:v>
      </x:c>
      <x:c r="K45" s="17" t="n">
        <x:v>15</x:v>
      </x:c>
      <x:c r="L45" s="16" t="d">
        <x:v>2026-09-11T00:00:00.000Z</x:v>
      </x:c>
      <x:c r="M45" s="17" t="n">
        <x:v>4</x:v>
      </x:c>
      <x:c r="N45" s="16"/>
      <x:c r="O45" s="16"/>
      <x:c r="P45" s="15" t="str"/>
      <x:c r="Q45" s="16"/>
      <x:c r="R45" s="16"/>
      <x:c r="S45" s="16" t="d">
        <x:v>2026-09-14T00:00:00.000Z</x:v>
      </x:c>
      <x:c r="T45" s="15" t="str">
        <x:v>Not selected</x:v>
      </x:c>
      <x:c r="U45" s="17" t="n">
        <x:v>0</x:v>
      </x:c>
      <x:c r="V45" s="14" t="n">
        <x:f>IF(A45="","",IF(AND('Metrics'!$B$6&lt;&gt;"",C45='Metrics'!$B$6,ISNUMBER(D45),ISNUMBER('Metrics'!$B$7),ISNUMBER('Metrics'!$B$8),D45&gt;='Metrics'!$B$7,D45&lt;='Metrics'!$B$8),1,0))</x:f>
        <x:v>1</x:v>
      </x:c>
      <x:c r="W45" s="14" t="n">
        <x:f>IF(A45="","",IF(AND(V45=1,ISNUMBER(G45),G45&lt;='Metrics'!$B$9,ISNUMBER(H45),H45&lt;='Metrics'!$B$9),1,0))</x:f>
        <x:v>1</x:v>
      </x:c>
      <x:c r="X45" s="14" t="n">
        <x:f>IF(A45="","",IF(COUNTIFS('Example interviews'!$B$8:$B$307,A45,'Example interviews'!$E$8:$E$307,"Completed",'Example interviews'!$D$8:$D$307,"&lt;="&amp;'Metrics'!$B$9)&gt;0,1,0))</x:f>
        <x:v>0</x:v>
      </x:c>
      <x:c r="Y45" s="14" t="n">
        <x:f>IF(A45="","",IF(AND(AND('Metrics'!$B$6&lt;&gt;"",C45='Metrics'!$B$6,ISNUMBER('Metrics'!$B$9),ISNUMBER(D45),D45&lt;='Metrics'!$B$9,NOT(AND(ISNUMBER(S45),S45&lt;='Metrics'!$B$9,T45&lt;&gt;""))),OR(E45="",E45&gt;'Metrics'!$B$9)),1,0))</x:f>
        <x:v>0</x:v>
      </x:c>
      <x:c r="Z45" s="14" t="n">
        <x:f>IF(A45="","",IF(AND(AND('Metrics'!$B$6&lt;&gt;"",C45='Metrics'!$B$6,ISNUMBER('Metrics'!$B$9),ISNUMBER(D45),D45&lt;='Metrics'!$B$9,NOT(AND(ISNUMBER(S45),S45&lt;='Metrics'!$B$9,T45&lt;&gt;""))),ISNUMBER(G45),G45&lt;='Metrics'!$B$9,OR(I45="",I45&gt;'Metrics'!$B$9)),1,0))</x:f>
        <x:v>0</x:v>
      </x:c>
      <x:c r="AA45" s="14" t="n">
        <x:f>IF(A45="","",IF(AND(AND('Metrics'!$B$6&lt;&gt;"",C45='Metrics'!$B$6,ISNUMBER('Metrics'!$B$9),ISNUMBER(D45),D45&lt;='Metrics'!$B$9,NOT(AND(ISNUMBER(S45),S45&lt;='Metrics'!$B$9,T45&lt;&gt;""))),ISNUMBER(I45),I45&lt;='Metrics'!$B$9,OR(J45="",J45&gt;'Metrics'!$B$9)),1,0))</x:f>
        <x:v>0</x:v>
      </x:c>
      <x:c r="AB45" s="14" t="n">
        <x:f>IF(A45="","",IF(AND(AND('Metrics'!$B$6&lt;&gt;"",C45='Metrics'!$B$6,ISNUMBER('Metrics'!$B$9),ISNUMBER(D45),D45&lt;='Metrics'!$B$9,NOT(AND(ISNUMBER(S45),S45&lt;='Metrics'!$B$9,T45&lt;&gt;""))),ISNUMBER(J45),J45&lt;='Metrics'!$B$9,OR(L45="",L45&gt;'Metrics'!$B$9)),1,0))</x:f>
        <x:v>0</x:v>
      </x:c>
      <x:c r="AC45" s="14" t="str">
        <x:f>IF(Y45=1,MAX(0,'Metrics'!$B$9-D45),"")</x:f>
      </x:c>
      <x:c r="AD45" s="14" t="str">
        <x:f>IF(AB45=1,MAX(0,'Metrics'!$B$9-J45),"")</x:f>
      </x:c>
      <x:c r="AE45" s="14" t="n">
        <x:f>IF(A45="","",IF(OR(COUNTIF($A$8:$A$207,A45)&gt;1,B45="",C45="",NOT(ISNUMBER(D45)),AND(E45&lt;&gt;"",NOT(ISNUMBER(F45))),AND(G45&lt;&gt;"",OR(E45="",NOT(ISNUMBER(H45)))),AND(J45&lt;&gt;"",I45=""),AND(L45&lt;&gt;"",OR(J45="",NOT(ISNUMBER(M45)))),AND(S45&lt;&gt;"",OR(T45="",NOT(ISNUMBER(U45)))),AND(P45&lt;&gt;"",O45=""),AND(OR(P45="Accepted",P45="Declined"),Q45=""),AND(R45&lt;&gt;"",P45&lt;&gt;"Accepted"),AND(ISNUMBER(F45),F45&lt;0),AND(ISNUMBER(M45),M45&lt;0),AND(ISNUMBER(U45),U45&lt;0),AND(D45&lt;&gt;"",NOT(ISNUMBER(D45))),AND(E45&lt;&gt;"",NOT(ISNUMBER(E45))),AND(G45&lt;&gt;"",NOT(ISNUMBER(G45))),AND(H45&lt;&gt;"",NOT(ISNUMBER(H45))),AND(I45&lt;&gt;"",NOT(ISNUMBER(I45))),AND(J45&lt;&gt;"",NOT(ISNUMBER(J45))),AND(L45&lt;&gt;"",NOT(ISNUMBER(L45))),AND(N45&lt;&gt;"",NOT(ISNUMBER(N45))),AND(O45&lt;&gt;"",NOT(ISNUMBER(O45))),AND(Q45&lt;&gt;"",NOT(ISNUMBER(Q45))),AND(R45&lt;&gt;"",NOT(ISNUMBER(R45))),AND(S45&lt;&gt;"",NOT(ISNUMBER(S45))),AND(ISNUMBER(E45),ISNUMBER(D45),E45&lt;D45),AND(ISNUMBER(G45),ISNUMBER(E45),G45&lt;E45),AND(ISNUMBER(H45),ISNUMBER(G45),H45&lt;G45),AND(ISNUMBER(I45),ISNUMBER(G45),I45&lt;G45),AND(ISNUMBER(J45),ISNUMBER(I45),J45&lt;I45),AND(ISNUMBER(L45),ISNUMBER(J45),L45&lt;J45),AND(ISNUMBER(Q45),ISNUMBER(O45),Q45&lt;O45),AND(ISNUMBER(R45),ISNUMBER(Q45),R45&lt;Q45)),1,0))</x:f>
        <x:v>0</x:v>
      </x:c>
      <x:c r="AF45" s="14" t="n">
        <x:f>IF(A45="","",IF(AND(ISNUMBER(S45),S45&lt;='Metrics'!$B$9,T45&lt;&gt;""),1,0))</x:f>
        <x:v>1</x:v>
      </x:c>
    </x:row>
    <x:row r="46" ht="24" customHeight="1">
      <x:c r="A46" s="15" t="str">
        <x:v>EX-APP-039</x:v>
      </x:c>
      <x:c r="B46" s="15" t="str">
        <x:v>EX-CAND-039</x:v>
      </x:c>
      <x:c r="C46" s="15" t="str">
        <x:v>DEMO-ROLE-01</x:v>
      </x:c>
      <x:c r="D46" s="16" t="d">
        <x:v>2026-09-02T00:00:00.000Z</x:v>
      </x:c>
      <x:c r="E46" s="16" t="d">
        <x:v>2026-09-08T00:00:00.000Z</x:v>
      </x:c>
      <x:c r="F46" s="17" t="n">
        <x:v>1</x:v>
      </x:c>
      <x:c r="G46" s="16" t="d">
        <x:v>2026-09-09T00:00:00.000Z</x:v>
      </x:c>
      <x:c r="H46" s="16" t="d">
        <x:v>2026-09-12T00:00:00.000Z</x:v>
      </x:c>
      <x:c r="I46" s="16" t="d">
        <x:v>2026-09-10T00:00:00.000Z</x:v>
      </x:c>
      <x:c r="J46" s="16" t="d">
        <x:v>2026-09-10T00:00:00.000Z</x:v>
      </x:c>
      <x:c r="K46" s="17" t="n">
        <x:v>15</x:v>
      </x:c>
      <x:c r="L46" s="16" t="d">
        <x:v>2026-09-11T00:00:00.000Z</x:v>
      </x:c>
      <x:c r="M46" s="17" t="n">
        <x:v>4</x:v>
      </x:c>
      <x:c r="N46" s="16"/>
      <x:c r="O46" s="16"/>
      <x:c r="P46" s="15" t="str"/>
      <x:c r="Q46" s="16"/>
      <x:c r="R46" s="16"/>
      <x:c r="S46" s="16" t="d">
        <x:v>2026-09-14T00:00:00.000Z</x:v>
      </x:c>
      <x:c r="T46" s="15" t="str">
        <x:v>Not selected</x:v>
      </x:c>
      <x:c r="U46" s="17" t="n">
        <x:v>0</x:v>
      </x:c>
      <x:c r="V46" s="14" t="n">
        <x:f>IF(A46="","",IF(AND('Metrics'!$B$6&lt;&gt;"",C46='Metrics'!$B$6,ISNUMBER(D46),ISNUMBER('Metrics'!$B$7),ISNUMBER('Metrics'!$B$8),D46&gt;='Metrics'!$B$7,D46&lt;='Metrics'!$B$8),1,0))</x:f>
        <x:v>1</x:v>
      </x:c>
      <x:c r="W46" s="14" t="n">
        <x:f>IF(A46="","",IF(AND(V46=1,ISNUMBER(G46),G46&lt;='Metrics'!$B$9,ISNUMBER(H46),H46&lt;='Metrics'!$B$9),1,0))</x:f>
        <x:v>1</x:v>
      </x:c>
      <x:c r="X46" s="14" t="n">
        <x:f>IF(A46="","",IF(COUNTIFS('Example interviews'!$B$8:$B$307,A46,'Example interviews'!$E$8:$E$307,"Completed",'Example interviews'!$D$8:$D$307,"&lt;="&amp;'Metrics'!$B$9)&gt;0,1,0))</x:f>
        <x:v>0</x:v>
      </x:c>
      <x:c r="Y46" s="14" t="n">
        <x:f>IF(A46="","",IF(AND(AND('Metrics'!$B$6&lt;&gt;"",C46='Metrics'!$B$6,ISNUMBER('Metrics'!$B$9),ISNUMBER(D46),D46&lt;='Metrics'!$B$9,NOT(AND(ISNUMBER(S46),S46&lt;='Metrics'!$B$9,T46&lt;&gt;""))),OR(E46="",E46&gt;'Metrics'!$B$9)),1,0))</x:f>
        <x:v>0</x:v>
      </x:c>
      <x:c r="Z46" s="14" t="n">
        <x:f>IF(A46="","",IF(AND(AND('Metrics'!$B$6&lt;&gt;"",C46='Metrics'!$B$6,ISNUMBER('Metrics'!$B$9),ISNUMBER(D46),D46&lt;='Metrics'!$B$9,NOT(AND(ISNUMBER(S46),S46&lt;='Metrics'!$B$9,T46&lt;&gt;""))),ISNUMBER(G46),G46&lt;='Metrics'!$B$9,OR(I46="",I46&gt;'Metrics'!$B$9)),1,0))</x:f>
        <x:v>0</x:v>
      </x:c>
      <x:c r="AA46" s="14" t="n">
        <x:f>IF(A46="","",IF(AND(AND('Metrics'!$B$6&lt;&gt;"",C46='Metrics'!$B$6,ISNUMBER('Metrics'!$B$9),ISNUMBER(D46),D46&lt;='Metrics'!$B$9,NOT(AND(ISNUMBER(S46),S46&lt;='Metrics'!$B$9,T46&lt;&gt;""))),ISNUMBER(I46),I46&lt;='Metrics'!$B$9,OR(J46="",J46&gt;'Metrics'!$B$9)),1,0))</x:f>
        <x:v>0</x:v>
      </x:c>
      <x:c r="AB46" s="14" t="n">
        <x:f>IF(A46="","",IF(AND(AND('Metrics'!$B$6&lt;&gt;"",C46='Metrics'!$B$6,ISNUMBER('Metrics'!$B$9),ISNUMBER(D46),D46&lt;='Metrics'!$B$9,NOT(AND(ISNUMBER(S46),S46&lt;='Metrics'!$B$9,T46&lt;&gt;""))),ISNUMBER(J46),J46&lt;='Metrics'!$B$9,OR(L46="",L46&gt;'Metrics'!$B$9)),1,0))</x:f>
        <x:v>0</x:v>
      </x:c>
      <x:c r="AC46" s="14" t="str">
        <x:f>IF(Y46=1,MAX(0,'Metrics'!$B$9-D46),"")</x:f>
      </x:c>
      <x:c r="AD46" s="14" t="str">
        <x:f>IF(AB46=1,MAX(0,'Metrics'!$B$9-J46),"")</x:f>
      </x:c>
      <x:c r="AE46" s="14" t="n">
        <x:f>IF(A46="","",IF(OR(COUNTIF($A$8:$A$207,A46)&gt;1,B46="",C46="",NOT(ISNUMBER(D46)),AND(E46&lt;&gt;"",NOT(ISNUMBER(F46))),AND(G46&lt;&gt;"",OR(E46="",NOT(ISNUMBER(H46)))),AND(J46&lt;&gt;"",I46=""),AND(L46&lt;&gt;"",OR(J46="",NOT(ISNUMBER(M46)))),AND(S46&lt;&gt;"",OR(T46="",NOT(ISNUMBER(U46)))),AND(P46&lt;&gt;"",O46=""),AND(OR(P46="Accepted",P46="Declined"),Q46=""),AND(R46&lt;&gt;"",P46&lt;&gt;"Accepted"),AND(ISNUMBER(F46),F46&lt;0),AND(ISNUMBER(M46),M46&lt;0),AND(ISNUMBER(U46),U46&lt;0),AND(D46&lt;&gt;"",NOT(ISNUMBER(D46))),AND(E46&lt;&gt;"",NOT(ISNUMBER(E46))),AND(G46&lt;&gt;"",NOT(ISNUMBER(G46))),AND(H46&lt;&gt;"",NOT(ISNUMBER(H46))),AND(I46&lt;&gt;"",NOT(ISNUMBER(I46))),AND(J46&lt;&gt;"",NOT(ISNUMBER(J46))),AND(L46&lt;&gt;"",NOT(ISNUMBER(L46))),AND(N46&lt;&gt;"",NOT(ISNUMBER(N46))),AND(O46&lt;&gt;"",NOT(ISNUMBER(O46))),AND(Q46&lt;&gt;"",NOT(ISNUMBER(Q46))),AND(R46&lt;&gt;"",NOT(ISNUMBER(R46))),AND(S46&lt;&gt;"",NOT(ISNUMBER(S46))),AND(ISNUMBER(E46),ISNUMBER(D46),E46&lt;D46),AND(ISNUMBER(G46),ISNUMBER(E46),G46&lt;E46),AND(ISNUMBER(H46),ISNUMBER(G46),H46&lt;G46),AND(ISNUMBER(I46),ISNUMBER(G46),I46&lt;G46),AND(ISNUMBER(J46),ISNUMBER(I46),J46&lt;I46),AND(ISNUMBER(L46),ISNUMBER(J46),L46&lt;J46),AND(ISNUMBER(Q46),ISNUMBER(O46),Q46&lt;O46),AND(ISNUMBER(R46),ISNUMBER(Q46),R46&lt;Q46)),1,0))</x:f>
        <x:v>0</x:v>
      </x:c>
      <x:c r="AF46" s="14" t="n">
        <x:f>IF(A46="","",IF(AND(ISNUMBER(S46),S46&lt;='Metrics'!$B$9,T46&lt;&gt;""),1,0))</x:f>
        <x:v>1</x:v>
      </x:c>
    </x:row>
    <x:row r="47" ht="24" customHeight="1">
      <x:c r="A47" s="15" t="str">
        <x:v>EX-APP-040</x:v>
      </x:c>
      <x:c r="B47" s="15" t="str">
        <x:v>EX-CAND-040</x:v>
      </x:c>
      <x:c r="C47" s="15" t="str">
        <x:v>DEMO-ROLE-01</x:v>
      </x:c>
      <x:c r="D47" s="16" t="d">
        <x:v>2026-09-02T00:00:00.000Z</x:v>
      </x:c>
      <x:c r="E47" s="16" t="d">
        <x:v>2026-09-08T00:00:00.000Z</x:v>
      </x:c>
      <x:c r="F47" s="17" t="n">
        <x:v>1</x:v>
      </x:c>
      <x:c r="G47" s="16" t="d">
        <x:v>2026-09-09T00:00:00.000Z</x:v>
      </x:c>
      <x:c r="H47" s="16" t="d">
        <x:v>2026-09-12T00:00:00.000Z</x:v>
      </x:c>
      <x:c r="I47" s="16" t="d">
        <x:v>2026-09-10T00:00:00.000Z</x:v>
      </x:c>
      <x:c r="J47" s="16" t="d">
        <x:v>2026-09-10T00:00:00.000Z</x:v>
      </x:c>
      <x:c r="K47" s="17" t="n">
        <x:v>15</x:v>
      </x:c>
      <x:c r="L47" s="16" t="d">
        <x:v>2026-09-11T00:00:00.000Z</x:v>
      </x:c>
      <x:c r="M47" s="17" t="n">
        <x:v>4</x:v>
      </x:c>
      <x:c r="N47" s="16"/>
      <x:c r="O47" s="16"/>
      <x:c r="P47" s="15" t="str"/>
      <x:c r="Q47" s="16"/>
      <x:c r="R47" s="16"/>
      <x:c r="S47" s="16" t="d">
        <x:v>2026-09-14T00:00:00.000Z</x:v>
      </x:c>
      <x:c r="T47" s="15" t="str">
        <x:v>Not selected</x:v>
      </x:c>
      <x:c r="U47" s="17" t="n">
        <x:v>0</x:v>
      </x:c>
      <x:c r="V47" s="14" t="n">
        <x:f>IF(A47="","",IF(AND('Metrics'!$B$6&lt;&gt;"",C47='Metrics'!$B$6,ISNUMBER(D47),ISNUMBER('Metrics'!$B$7),ISNUMBER('Metrics'!$B$8),D47&gt;='Metrics'!$B$7,D47&lt;='Metrics'!$B$8),1,0))</x:f>
        <x:v>1</x:v>
      </x:c>
      <x:c r="W47" s="14" t="n">
        <x:f>IF(A47="","",IF(AND(V47=1,ISNUMBER(G47),G47&lt;='Metrics'!$B$9,ISNUMBER(H47),H47&lt;='Metrics'!$B$9),1,0))</x:f>
        <x:v>1</x:v>
      </x:c>
      <x:c r="X47" s="14" t="n">
        <x:f>IF(A47="","",IF(COUNTIFS('Example interviews'!$B$8:$B$307,A47,'Example interviews'!$E$8:$E$307,"Completed",'Example interviews'!$D$8:$D$307,"&lt;="&amp;'Metrics'!$B$9)&gt;0,1,0))</x:f>
        <x:v>0</x:v>
      </x:c>
      <x:c r="Y47" s="14" t="n">
        <x:f>IF(A47="","",IF(AND(AND('Metrics'!$B$6&lt;&gt;"",C47='Metrics'!$B$6,ISNUMBER('Metrics'!$B$9),ISNUMBER(D47),D47&lt;='Metrics'!$B$9,NOT(AND(ISNUMBER(S47),S47&lt;='Metrics'!$B$9,T47&lt;&gt;""))),OR(E47="",E47&gt;'Metrics'!$B$9)),1,0))</x:f>
        <x:v>0</x:v>
      </x:c>
      <x:c r="Z47" s="14" t="n">
        <x:f>IF(A47="","",IF(AND(AND('Metrics'!$B$6&lt;&gt;"",C47='Metrics'!$B$6,ISNUMBER('Metrics'!$B$9),ISNUMBER(D47),D47&lt;='Metrics'!$B$9,NOT(AND(ISNUMBER(S47),S47&lt;='Metrics'!$B$9,T47&lt;&gt;""))),ISNUMBER(G47),G47&lt;='Metrics'!$B$9,OR(I47="",I47&gt;'Metrics'!$B$9)),1,0))</x:f>
        <x:v>0</x:v>
      </x:c>
      <x:c r="AA47" s="14" t="n">
        <x:f>IF(A47="","",IF(AND(AND('Metrics'!$B$6&lt;&gt;"",C47='Metrics'!$B$6,ISNUMBER('Metrics'!$B$9),ISNUMBER(D47),D47&lt;='Metrics'!$B$9,NOT(AND(ISNUMBER(S47),S47&lt;='Metrics'!$B$9,T47&lt;&gt;""))),ISNUMBER(I47),I47&lt;='Metrics'!$B$9,OR(J47="",J47&gt;'Metrics'!$B$9)),1,0))</x:f>
        <x:v>0</x:v>
      </x:c>
      <x:c r="AB47" s="14" t="n">
        <x:f>IF(A47="","",IF(AND(AND('Metrics'!$B$6&lt;&gt;"",C47='Metrics'!$B$6,ISNUMBER('Metrics'!$B$9),ISNUMBER(D47),D47&lt;='Metrics'!$B$9,NOT(AND(ISNUMBER(S47),S47&lt;='Metrics'!$B$9,T47&lt;&gt;""))),ISNUMBER(J47),J47&lt;='Metrics'!$B$9,OR(L47="",L47&gt;'Metrics'!$B$9)),1,0))</x:f>
        <x:v>0</x:v>
      </x:c>
      <x:c r="AC47" s="14" t="str">
        <x:f>IF(Y47=1,MAX(0,'Metrics'!$B$9-D47),"")</x:f>
      </x:c>
      <x:c r="AD47" s="14" t="str">
        <x:f>IF(AB47=1,MAX(0,'Metrics'!$B$9-J47),"")</x:f>
      </x:c>
      <x:c r="AE47" s="14" t="n">
        <x:f>IF(A47="","",IF(OR(COUNTIF($A$8:$A$207,A47)&gt;1,B47="",C47="",NOT(ISNUMBER(D47)),AND(E47&lt;&gt;"",NOT(ISNUMBER(F47))),AND(G47&lt;&gt;"",OR(E47="",NOT(ISNUMBER(H47)))),AND(J47&lt;&gt;"",I47=""),AND(L47&lt;&gt;"",OR(J47="",NOT(ISNUMBER(M47)))),AND(S47&lt;&gt;"",OR(T47="",NOT(ISNUMBER(U47)))),AND(P47&lt;&gt;"",O47=""),AND(OR(P47="Accepted",P47="Declined"),Q47=""),AND(R47&lt;&gt;"",P47&lt;&gt;"Accepted"),AND(ISNUMBER(F47),F47&lt;0),AND(ISNUMBER(M47),M47&lt;0),AND(ISNUMBER(U47),U47&lt;0),AND(D47&lt;&gt;"",NOT(ISNUMBER(D47))),AND(E47&lt;&gt;"",NOT(ISNUMBER(E47))),AND(G47&lt;&gt;"",NOT(ISNUMBER(G47))),AND(H47&lt;&gt;"",NOT(ISNUMBER(H47))),AND(I47&lt;&gt;"",NOT(ISNUMBER(I47))),AND(J47&lt;&gt;"",NOT(ISNUMBER(J47))),AND(L47&lt;&gt;"",NOT(ISNUMBER(L47))),AND(N47&lt;&gt;"",NOT(ISNUMBER(N47))),AND(O47&lt;&gt;"",NOT(ISNUMBER(O47))),AND(Q47&lt;&gt;"",NOT(ISNUMBER(Q47))),AND(R47&lt;&gt;"",NOT(ISNUMBER(R47))),AND(S47&lt;&gt;"",NOT(ISNUMBER(S47))),AND(ISNUMBER(E47),ISNUMBER(D47),E47&lt;D47),AND(ISNUMBER(G47),ISNUMBER(E47),G47&lt;E47),AND(ISNUMBER(H47),ISNUMBER(G47),H47&lt;G47),AND(ISNUMBER(I47),ISNUMBER(G47),I47&lt;G47),AND(ISNUMBER(J47),ISNUMBER(I47),J47&lt;I47),AND(ISNUMBER(L47),ISNUMBER(J47),L47&lt;J47),AND(ISNUMBER(Q47),ISNUMBER(O47),Q47&lt;O47),AND(ISNUMBER(R47),ISNUMBER(Q47),R47&lt;Q47)),1,0))</x:f>
        <x:v>0</x:v>
      </x:c>
      <x:c r="AF47" s="14" t="n">
        <x:f>IF(A47="","",IF(AND(ISNUMBER(S47),S47&lt;='Metrics'!$B$9,T47&lt;&gt;""),1,0))</x:f>
        <x:v>1</x:v>
      </x:c>
    </x:row>
    <x:row r="48" ht="24" customHeight="1">
      <x:c r="A48" s="15" t="str">
        <x:v>EX-APP-041</x:v>
      </x:c>
      <x:c r="B48" s="15" t="str">
        <x:v>EX-CAND-041</x:v>
      </x:c>
      <x:c r="C48" s="15" t="str">
        <x:v>DEMO-ROLE-01</x:v>
      </x:c>
      <x:c r="D48" s="16" t="d">
        <x:v>2026-09-03T00:00:00.000Z</x:v>
      </x:c>
      <x:c r="E48" s="16" t="d">
        <x:v>2026-09-08T00:00:00.000Z</x:v>
      </x:c>
      <x:c r="F48" s="17" t="n">
        <x:v>1</x:v>
      </x:c>
      <x:c r="G48" s="16" t="d">
        <x:v>2026-09-09T00:00:00.000Z</x:v>
      </x:c>
      <x:c r="H48" s="16" t="d">
        <x:v>2026-09-12T00:00:00.000Z</x:v>
      </x:c>
      <x:c r="I48" s="16" t="d">
        <x:v>2026-09-10T00:00:00.000Z</x:v>
      </x:c>
      <x:c r="J48" s="16"/>
      <x:c r="K48" s="17"/>
      <x:c r="L48" s="16"/>
      <x:c r="M48" s="17" t="n">
        <x:v>0</x:v>
      </x:c>
      <x:c r="N48" s="16"/>
      <x:c r="O48" s="16"/>
      <x:c r="P48" s="15" t="str"/>
      <x:c r="Q48" s="16"/>
      <x:c r="R48" s="16"/>
      <x:c r="S48" s="16" t="d">
        <x:v>2026-09-12T00:00:00.000Z</x:v>
      </x:c>
      <x:c r="T48" s="15" t="str">
        <x:v>Withdrawn</x:v>
      </x:c>
      <x:c r="U48" s="17" t="n">
        <x:v>0</x:v>
      </x:c>
      <x:c r="V48" s="14" t="n">
        <x:f>IF(A48="","",IF(AND('Metrics'!$B$6&lt;&gt;"",C48='Metrics'!$B$6,ISNUMBER(D48),ISNUMBER('Metrics'!$B$7),ISNUMBER('Metrics'!$B$8),D48&gt;='Metrics'!$B$7,D48&lt;='Metrics'!$B$8),1,0))</x:f>
        <x:v>1</x:v>
      </x:c>
      <x:c r="W48" s="14" t="n">
        <x:f>IF(A48="","",IF(AND(V48=1,ISNUMBER(G48),G48&lt;='Metrics'!$B$9,ISNUMBER(H48),H48&lt;='Metrics'!$B$9),1,0))</x:f>
        <x:v>1</x:v>
      </x:c>
      <x:c r="X48" s="14" t="n">
        <x:f>IF(A48="","",IF(COUNTIFS('Example interviews'!$B$8:$B$307,A48,'Example interviews'!$E$8:$E$307,"Completed",'Example interviews'!$D$8:$D$307,"&lt;="&amp;'Metrics'!$B$9)&gt;0,1,0))</x:f>
        <x:v>0</x:v>
      </x:c>
      <x:c r="Y48" s="14" t="n">
        <x:f>IF(A48="","",IF(AND(AND('Metrics'!$B$6&lt;&gt;"",C48='Metrics'!$B$6,ISNUMBER('Metrics'!$B$9),ISNUMBER(D48),D48&lt;='Metrics'!$B$9,NOT(AND(ISNUMBER(S48),S48&lt;='Metrics'!$B$9,T48&lt;&gt;""))),OR(E48="",E48&gt;'Metrics'!$B$9)),1,0))</x:f>
        <x:v>0</x:v>
      </x:c>
      <x:c r="Z48" s="14" t="n">
        <x:f>IF(A48="","",IF(AND(AND('Metrics'!$B$6&lt;&gt;"",C48='Metrics'!$B$6,ISNUMBER('Metrics'!$B$9),ISNUMBER(D48),D48&lt;='Metrics'!$B$9,NOT(AND(ISNUMBER(S48),S48&lt;='Metrics'!$B$9,T48&lt;&gt;""))),ISNUMBER(G48),G48&lt;='Metrics'!$B$9,OR(I48="",I48&gt;'Metrics'!$B$9)),1,0))</x:f>
        <x:v>0</x:v>
      </x:c>
      <x:c r="AA48" s="14" t="n">
        <x:f>IF(A48="","",IF(AND(AND('Metrics'!$B$6&lt;&gt;"",C48='Metrics'!$B$6,ISNUMBER('Metrics'!$B$9),ISNUMBER(D48),D48&lt;='Metrics'!$B$9,NOT(AND(ISNUMBER(S48),S48&lt;='Metrics'!$B$9,T48&lt;&gt;""))),ISNUMBER(I48),I48&lt;='Metrics'!$B$9,OR(J48="",J48&gt;'Metrics'!$B$9)),1,0))</x:f>
        <x:v>0</x:v>
      </x:c>
      <x:c r="AB48" s="14" t="n">
        <x:f>IF(A48="","",IF(AND(AND('Metrics'!$B$6&lt;&gt;"",C48='Metrics'!$B$6,ISNUMBER('Metrics'!$B$9),ISNUMBER(D48),D48&lt;='Metrics'!$B$9,NOT(AND(ISNUMBER(S48),S48&lt;='Metrics'!$B$9,T48&lt;&gt;""))),ISNUMBER(J48),J48&lt;='Metrics'!$B$9,OR(L48="",L48&gt;'Metrics'!$B$9)),1,0))</x:f>
        <x:v>0</x:v>
      </x:c>
      <x:c r="AC48" s="14" t="str">
        <x:f>IF(Y48=1,MAX(0,'Metrics'!$B$9-D48),"")</x:f>
      </x:c>
      <x:c r="AD48" s="14" t="str">
        <x:f>IF(AB48=1,MAX(0,'Metrics'!$B$9-J48),"")</x:f>
      </x:c>
      <x:c r="AE48" s="14" t="n">
        <x:f>IF(A48="","",IF(OR(COUNTIF($A$8:$A$207,A48)&gt;1,B48="",C48="",NOT(ISNUMBER(D48)),AND(E48&lt;&gt;"",NOT(ISNUMBER(F48))),AND(G48&lt;&gt;"",OR(E48="",NOT(ISNUMBER(H48)))),AND(J48&lt;&gt;"",I48=""),AND(L48&lt;&gt;"",OR(J48="",NOT(ISNUMBER(M48)))),AND(S48&lt;&gt;"",OR(T48="",NOT(ISNUMBER(U48)))),AND(P48&lt;&gt;"",O48=""),AND(OR(P48="Accepted",P48="Declined"),Q48=""),AND(R48&lt;&gt;"",P48&lt;&gt;"Accepted"),AND(ISNUMBER(F48),F48&lt;0),AND(ISNUMBER(M48),M48&lt;0),AND(ISNUMBER(U48),U48&lt;0),AND(D48&lt;&gt;"",NOT(ISNUMBER(D48))),AND(E48&lt;&gt;"",NOT(ISNUMBER(E48))),AND(G48&lt;&gt;"",NOT(ISNUMBER(G48))),AND(H48&lt;&gt;"",NOT(ISNUMBER(H48))),AND(I48&lt;&gt;"",NOT(ISNUMBER(I48))),AND(J48&lt;&gt;"",NOT(ISNUMBER(J48))),AND(L48&lt;&gt;"",NOT(ISNUMBER(L48))),AND(N48&lt;&gt;"",NOT(ISNUMBER(N48))),AND(O48&lt;&gt;"",NOT(ISNUMBER(O48))),AND(Q48&lt;&gt;"",NOT(ISNUMBER(Q48))),AND(R48&lt;&gt;"",NOT(ISNUMBER(R48))),AND(S48&lt;&gt;"",NOT(ISNUMBER(S48))),AND(ISNUMBER(E48),ISNUMBER(D48),E48&lt;D48),AND(ISNUMBER(G48),ISNUMBER(E48),G48&lt;E48),AND(ISNUMBER(H48),ISNUMBER(G48),H48&lt;G48),AND(ISNUMBER(I48),ISNUMBER(G48),I48&lt;G48),AND(ISNUMBER(J48),ISNUMBER(I48),J48&lt;I48),AND(ISNUMBER(L48),ISNUMBER(J48),L48&lt;J48),AND(ISNUMBER(Q48),ISNUMBER(O48),Q48&lt;O48),AND(ISNUMBER(R48),ISNUMBER(Q48),R48&lt;Q48)),1,0))</x:f>
        <x:v>0</x:v>
      </x:c>
      <x:c r="AF48" s="14" t="n">
        <x:f>IF(A48="","",IF(AND(ISNUMBER(S48),S48&lt;='Metrics'!$B$9,T48&lt;&gt;""),1,0))</x:f>
        <x:v>1</x:v>
      </x:c>
    </x:row>
    <x:row r="49" ht="24" customHeight="1">
      <x:c r="A49" s="15" t="str">
        <x:v>EX-APP-042</x:v>
      </x:c>
      <x:c r="B49" s="15" t="str">
        <x:v>EX-CAND-042</x:v>
      </x:c>
      <x:c r="C49" s="15" t="str">
        <x:v>DEMO-ROLE-01</x:v>
      </x:c>
      <x:c r="D49" s="16" t="d">
        <x:v>2026-09-03T00:00:00.000Z</x:v>
      </x:c>
      <x:c r="E49" s="16" t="d">
        <x:v>2026-09-08T00:00:00.000Z</x:v>
      </x:c>
      <x:c r="F49" s="17" t="n">
        <x:v>1</x:v>
      </x:c>
      <x:c r="G49" s="16" t="d">
        <x:v>2026-09-09T00:00:00.000Z</x:v>
      </x:c>
      <x:c r="H49" s="16" t="d">
        <x:v>2026-09-12T00:00:00.000Z</x:v>
      </x:c>
      <x:c r="I49" s="16" t="d">
        <x:v>2026-09-10T00:00:00.000Z</x:v>
      </x:c>
      <x:c r="J49" s="16"/>
      <x:c r="K49" s="17"/>
      <x:c r="L49" s="16"/>
      <x:c r="M49" s="17" t="n">
        <x:v>0</x:v>
      </x:c>
      <x:c r="N49" s="16"/>
      <x:c r="O49" s="16"/>
      <x:c r="P49" s="15" t="str"/>
      <x:c r="Q49" s="16"/>
      <x:c r="R49" s="16"/>
      <x:c r="S49" s="16" t="d">
        <x:v>2026-09-12T00:00:00.000Z</x:v>
      </x:c>
      <x:c r="T49" s="15" t="str">
        <x:v>Withdrawn</x:v>
      </x:c>
      <x:c r="U49" s="17" t="n">
        <x:v>0</x:v>
      </x:c>
      <x:c r="V49" s="14" t="n">
        <x:f>IF(A49="","",IF(AND('Metrics'!$B$6&lt;&gt;"",C49='Metrics'!$B$6,ISNUMBER(D49),ISNUMBER('Metrics'!$B$7),ISNUMBER('Metrics'!$B$8),D49&gt;='Metrics'!$B$7,D49&lt;='Metrics'!$B$8),1,0))</x:f>
        <x:v>1</x:v>
      </x:c>
      <x:c r="W49" s="14" t="n">
        <x:f>IF(A49="","",IF(AND(V49=1,ISNUMBER(G49),G49&lt;='Metrics'!$B$9,ISNUMBER(H49),H49&lt;='Metrics'!$B$9),1,0))</x:f>
        <x:v>1</x:v>
      </x:c>
      <x:c r="X49" s="14" t="n">
        <x:f>IF(A49="","",IF(COUNTIFS('Example interviews'!$B$8:$B$307,A49,'Example interviews'!$E$8:$E$307,"Completed",'Example interviews'!$D$8:$D$307,"&lt;="&amp;'Metrics'!$B$9)&gt;0,1,0))</x:f>
        <x:v>0</x:v>
      </x:c>
      <x:c r="Y49" s="14" t="n">
        <x:f>IF(A49="","",IF(AND(AND('Metrics'!$B$6&lt;&gt;"",C49='Metrics'!$B$6,ISNUMBER('Metrics'!$B$9),ISNUMBER(D49),D49&lt;='Metrics'!$B$9,NOT(AND(ISNUMBER(S49),S49&lt;='Metrics'!$B$9,T49&lt;&gt;""))),OR(E49="",E49&gt;'Metrics'!$B$9)),1,0))</x:f>
        <x:v>0</x:v>
      </x:c>
      <x:c r="Z49" s="14" t="n">
        <x:f>IF(A49="","",IF(AND(AND('Metrics'!$B$6&lt;&gt;"",C49='Metrics'!$B$6,ISNUMBER('Metrics'!$B$9),ISNUMBER(D49),D49&lt;='Metrics'!$B$9,NOT(AND(ISNUMBER(S49),S49&lt;='Metrics'!$B$9,T49&lt;&gt;""))),ISNUMBER(G49),G49&lt;='Metrics'!$B$9,OR(I49="",I49&gt;'Metrics'!$B$9)),1,0))</x:f>
        <x:v>0</x:v>
      </x:c>
      <x:c r="AA49" s="14" t="n">
        <x:f>IF(A49="","",IF(AND(AND('Metrics'!$B$6&lt;&gt;"",C49='Metrics'!$B$6,ISNUMBER('Metrics'!$B$9),ISNUMBER(D49),D49&lt;='Metrics'!$B$9,NOT(AND(ISNUMBER(S49),S49&lt;='Metrics'!$B$9,T49&lt;&gt;""))),ISNUMBER(I49),I49&lt;='Metrics'!$B$9,OR(J49="",J49&gt;'Metrics'!$B$9)),1,0))</x:f>
        <x:v>0</x:v>
      </x:c>
      <x:c r="AB49" s="14" t="n">
        <x:f>IF(A49="","",IF(AND(AND('Metrics'!$B$6&lt;&gt;"",C49='Metrics'!$B$6,ISNUMBER('Metrics'!$B$9),ISNUMBER(D49),D49&lt;='Metrics'!$B$9,NOT(AND(ISNUMBER(S49),S49&lt;='Metrics'!$B$9,T49&lt;&gt;""))),ISNUMBER(J49),J49&lt;='Metrics'!$B$9,OR(L49="",L49&gt;'Metrics'!$B$9)),1,0))</x:f>
        <x:v>0</x:v>
      </x:c>
      <x:c r="AC49" s="14" t="str">
        <x:f>IF(Y49=1,MAX(0,'Metrics'!$B$9-D49),"")</x:f>
      </x:c>
      <x:c r="AD49" s="14" t="str">
        <x:f>IF(AB49=1,MAX(0,'Metrics'!$B$9-J49),"")</x:f>
      </x:c>
      <x:c r="AE49" s="14" t="n">
        <x:f>IF(A49="","",IF(OR(COUNTIF($A$8:$A$207,A49)&gt;1,B49="",C49="",NOT(ISNUMBER(D49)),AND(E49&lt;&gt;"",NOT(ISNUMBER(F49))),AND(G49&lt;&gt;"",OR(E49="",NOT(ISNUMBER(H49)))),AND(J49&lt;&gt;"",I49=""),AND(L49&lt;&gt;"",OR(J49="",NOT(ISNUMBER(M49)))),AND(S49&lt;&gt;"",OR(T49="",NOT(ISNUMBER(U49)))),AND(P49&lt;&gt;"",O49=""),AND(OR(P49="Accepted",P49="Declined"),Q49=""),AND(R49&lt;&gt;"",P49&lt;&gt;"Accepted"),AND(ISNUMBER(F49),F49&lt;0),AND(ISNUMBER(M49),M49&lt;0),AND(ISNUMBER(U49),U49&lt;0),AND(D49&lt;&gt;"",NOT(ISNUMBER(D49))),AND(E49&lt;&gt;"",NOT(ISNUMBER(E49))),AND(G49&lt;&gt;"",NOT(ISNUMBER(G49))),AND(H49&lt;&gt;"",NOT(ISNUMBER(H49))),AND(I49&lt;&gt;"",NOT(ISNUMBER(I49))),AND(J49&lt;&gt;"",NOT(ISNUMBER(J49))),AND(L49&lt;&gt;"",NOT(ISNUMBER(L49))),AND(N49&lt;&gt;"",NOT(ISNUMBER(N49))),AND(O49&lt;&gt;"",NOT(ISNUMBER(O49))),AND(Q49&lt;&gt;"",NOT(ISNUMBER(Q49))),AND(R49&lt;&gt;"",NOT(ISNUMBER(R49))),AND(S49&lt;&gt;"",NOT(ISNUMBER(S49))),AND(ISNUMBER(E49),ISNUMBER(D49),E49&lt;D49),AND(ISNUMBER(G49),ISNUMBER(E49),G49&lt;E49),AND(ISNUMBER(H49),ISNUMBER(G49),H49&lt;G49),AND(ISNUMBER(I49),ISNUMBER(G49),I49&lt;G49),AND(ISNUMBER(J49),ISNUMBER(I49),J49&lt;I49),AND(ISNUMBER(L49),ISNUMBER(J49),L49&lt;J49),AND(ISNUMBER(Q49),ISNUMBER(O49),Q49&lt;O49),AND(ISNUMBER(R49),ISNUMBER(Q49),R49&lt;Q49)),1,0))</x:f>
        <x:v>0</x:v>
      </x:c>
      <x:c r="AF49" s="14" t="n">
        <x:f>IF(A49="","",IF(AND(ISNUMBER(S49),S49&lt;='Metrics'!$B$9,T49&lt;&gt;""),1,0))</x:f>
        <x:v>1</x:v>
      </x:c>
    </x:row>
    <x:row r="50" ht="24" customHeight="1">
      <x:c r="A50" s="15" t="str">
        <x:v>EX-APP-043</x:v>
      </x:c>
      <x:c r="B50" s="15" t="str">
        <x:v>EX-CAND-043</x:v>
      </x:c>
      <x:c r="C50" s="15" t="str">
        <x:v>DEMO-ROLE-01</x:v>
      </x:c>
      <x:c r="D50" s="16" t="d">
        <x:v>2026-09-03T00:00:00.000Z</x:v>
      </x:c>
      <x:c r="E50" s="16" t="d">
        <x:v>2026-09-08T00:00:00.000Z</x:v>
      </x:c>
      <x:c r="F50" s="17" t="n">
        <x:v>1</x:v>
      </x:c>
      <x:c r="G50" s="16" t="d">
        <x:v>2026-09-09T00:00:00.000Z</x:v>
      </x:c>
      <x:c r="H50" s="16" t="d">
        <x:v>2026-09-12T00:00:00.000Z</x:v>
      </x:c>
      <x:c r="I50" s="16" t="d">
        <x:v>2026-09-10T00:00:00.000Z</x:v>
      </x:c>
      <x:c r="J50" s="16"/>
      <x:c r="K50" s="17"/>
      <x:c r="L50" s="16"/>
      <x:c r="M50" s="17" t="n">
        <x:v>0</x:v>
      </x:c>
      <x:c r="N50" s="16"/>
      <x:c r="O50" s="16"/>
      <x:c r="P50" s="15" t="str"/>
      <x:c r="Q50" s="16"/>
      <x:c r="R50" s="16"/>
      <x:c r="S50" s="16" t="d">
        <x:v>2026-09-12T00:00:00.000Z</x:v>
      </x:c>
      <x:c r="T50" s="15" t="str">
        <x:v>Withdrawn</x:v>
      </x:c>
      <x:c r="U50" s="17" t="n">
        <x:v>0</x:v>
      </x:c>
      <x:c r="V50" s="14" t="n">
        <x:f>IF(A50="","",IF(AND('Metrics'!$B$6&lt;&gt;"",C50='Metrics'!$B$6,ISNUMBER(D50),ISNUMBER('Metrics'!$B$7),ISNUMBER('Metrics'!$B$8),D50&gt;='Metrics'!$B$7,D50&lt;='Metrics'!$B$8),1,0))</x:f>
        <x:v>1</x:v>
      </x:c>
      <x:c r="W50" s="14" t="n">
        <x:f>IF(A50="","",IF(AND(V50=1,ISNUMBER(G50),G50&lt;='Metrics'!$B$9,ISNUMBER(H50),H50&lt;='Metrics'!$B$9),1,0))</x:f>
        <x:v>1</x:v>
      </x:c>
      <x:c r="X50" s="14" t="n">
        <x:f>IF(A50="","",IF(COUNTIFS('Example interviews'!$B$8:$B$307,A50,'Example interviews'!$E$8:$E$307,"Completed",'Example interviews'!$D$8:$D$307,"&lt;="&amp;'Metrics'!$B$9)&gt;0,1,0))</x:f>
        <x:v>0</x:v>
      </x:c>
      <x:c r="Y50" s="14" t="n">
        <x:f>IF(A50="","",IF(AND(AND('Metrics'!$B$6&lt;&gt;"",C50='Metrics'!$B$6,ISNUMBER('Metrics'!$B$9),ISNUMBER(D50),D50&lt;='Metrics'!$B$9,NOT(AND(ISNUMBER(S50),S50&lt;='Metrics'!$B$9,T50&lt;&gt;""))),OR(E50="",E50&gt;'Metrics'!$B$9)),1,0))</x:f>
        <x:v>0</x:v>
      </x:c>
      <x:c r="Z50" s="14" t="n">
        <x:f>IF(A50="","",IF(AND(AND('Metrics'!$B$6&lt;&gt;"",C50='Metrics'!$B$6,ISNUMBER('Metrics'!$B$9),ISNUMBER(D50),D50&lt;='Metrics'!$B$9,NOT(AND(ISNUMBER(S50),S50&lt;='Metrics'!$B$9,T50&lt;&gt;""))),ISNUMBER(G50),G50&lt;='Metrics'!$B$9,OR(I50="",I50&gt;'Metrics'!$B$9)),1,0))</x:f>
        <x:v>0</x:v>
      </x:c>
      <x:c r="AA50" s="14" t="n">
        <x:f>IF(A50="","",IF(AND(AND('Metrics'!$B$6&lt;&gt;"",C50='Metrics'!$B$6,ISNUMBER('Metrics'!$B$9),ISNUMBER(D50),D50&lt;='Metrics'!$B$9,NOT(AND(ISNUMBER(S50),S50&lt;='Metrics'!$B$9,T50&lt;&gt;""))),ISNUMBER(I50),I50&lt;='Metrics'!$B$9,OR(J50="",J50&gt;'Metrics'!$B$9)),1,0))</x:f>
        <x:v>0</x:v>
      </x:c>
      <x:c r="AB50" s="14" t="n">
        <x:f>IF(A50="","",IF(AND(AND('Metrics'!$B$6&lt;&gt;"",C50='Metrics'!$B$6,ISNUMBER('Metrics'!$B$9),ISNUMBER(D50),D50&lt;='Metrics'!$B$9,NOT(AND(ISNUMBER(S50),S50&lt;='Metrics'!$B$9,T50&lt;&gt;""))),ISNUMBER(J50),J50&lt;='Metrics'!$B$9,OR(L50="",L50&gt;'Metrics'!$B$9)),1,0))</x:f>
        <x:v>0</x:v>
      </x:c>
      <x:c r="AC50" s="14" t="str">
        <x:f>IF(Y50=1,MAX(0,'Metrics'!$B$9-D50),"")</x:f>
      </x:c>
      <x:c r="AD50" s="14" t="str">
        <x:f>IF(AB50=1,MAX(0,'Metrics'!$B$9-J50),"")</x:f>
      </x:c>
      <x:c r="AE50" s="14" t="n">
        <x:f>IF(A50="","",IF(OR(COUNTIF($A$8:$A$207,A50)&gt;1,B50="",C50="",NOT(ISNUMBER(D50)),AND(E50&lt;&gt;"",NOT(ISNUMBER(F50))),AND(G50&lt;&gt;"",OR(E50="",NOT(ISNUMBER(H50)))),AND(J50&lt;&gt;"",I50=""),AND(L50&lt;&gt;"",OR(J50="",NOT(ISNUMBER(M50)))),AND(S50&lt;&gt;"",OR(T50="",NOT(ISNUMBER(U50)))),AND(P50&lt;&gt;"",O50=""),AND(OR(P50="Accepted",P50="Declined"),Q50=""),AND(R50&lt;&gt;"",P50&lt;&gt;"Accepted"),AND(ISNUMBER(F50),F50&lt;0),AND(ISNUMBER(M50),M50&lt;0),AND(ISNUMBER(U50),U50&lt;0),AND(D50&lt;&gt;"",NOT(ISNUMBER(D50))),AND(E50&lt;&gt;"",NOT(ISNUMBER(E50))),AND(G50&lt;&gt;"",NOT(ISNUMBER(G50))),AND(H50&lt;&gt;"",NOT(ISNUMBER(H50))),AND(I50&lt;&gt;"",NOT(ISNUMBER(I50))),AND(J50&lt;&gt;"",NOT(ISNUMBER(J50))),AND(L50&lt;&gt;"",NOT(ISNUMBER(L50))),AND(N50&lt;&gt;"",NOT(ISNUMBER(N50))),AND(O50&lt;&gt;"",NOT(ISNUMBER(O50))),AND(Q50&lt;&gt;"",NOT(ISNUMBER(Q50))),AND(R50&lt;&gt;"",NOT(ISNUMBER(R50))),AND(S50&lt;&gt;"",NOT(ISNUMBER(S50))),AND(ISNUMBER(E50),ISNUMBER(D50),E50&lt;D50),AND(ISNUMBER(G50),ISNUMBER(E50),G50&lt;E50),AND(ISNUMBER(H50),ISNUMBER(G50),H50&lt;G50),AND(ISNUMBER(I50),ISNUMBER(G50),I50&lt;G50),AND(ISNUMBER(J50),ISNUMBER(I50),J50&lt;I50),AND(ISNUMBER(L50),ISNUMBER(J50),L50&lt;J50),AND(ISNUMBER(Q50),ISNUMBER(O50),Q50&lt;O50),AND(ISNUMBER(R50),ISNUMBER(Q50),R50&lt;Q50)),1,0))</x:f>
        <x:v>0</x:v>
      </x:c>
      <x:c r="AF50" s="14" t="n">
        <x:f>IF(A50="","",IF(AND(ISNUMBER(S50),S50&lt;='Metrics'!$B$9,T50&lt;&gt;""),1,0))</x:f>
        <x:v>1</x:v>
      </x:c>
    </x:row>
    <x:row r="51" ht="24" customHeight="1">
      <x:c r="A51" s="15" t="str">
        <x:v>EX-APP-044</x:v>
      </x:c>
      <x:c r="B51" s="15" t="str">
        <x:v>EX-CAND-044</x:v>
      </x:c>
      <x:c r="C51" s="15" t="str">
        <x:v>DEMO-ROLE-01</x:v>
      </x:c>
      <x:c r="D51" s="16" t="d">
        <x:v>2026-09-03T00:00:00.000Z</x:v>
      </x:c>
      <x:c r="E51" s="16" t="d">
        <x:v>2026-09-08T00:00:00.000Z</x:v>
      </x:c>
      <x:c r="F51" s="17" t="n">
        <x:v>1</x:v>
      </x:c>
      <x:c r="G51" s="16" t="d">
        <x:v>2026-09-09T00:00:00.000Z</x:v>
      </x:c>
      <x:c r="H51" s="16" t="d">
        <x:v>2026-09-12T00:00:00.000Z</x:v>
      </x:c>
      <x:c r="I51" s="16" t="d">
        <x:v>2026-09-10T00:00:00.000Z</x:v>
      </x:c>
      <x:c r="J51" s="16"/>
      <x:c r="K51" s="17"/>
      <x:c r="L51" s="16"/>
      <x:c r="M51" s="17" t="n">
        <x:v>0</x:v>
      </x:c>
      <x:c r="N51" s="16"/>
      <x:c r="O51" s="16"/>
      <x:c r="P51" s="15" t="str"/>
      <x:c r="Q51" s="16"/>
      <x:c r="R51" s="16"/>
      <x:c r="S51" s="16" t="d">
        <x:v>2026-09-12T00:00:00.000Z</x:v>
      </x:c>
      <x:c r="T51" s="15" t="str">
        <x:v>Withdrawn</x:v>
      </x:c>
      <x:c r="U51" s="17" t="n">
        <x:v>0</x:v>
      </x:c>
      <x:c r="V51" s="14" t="n">
        <x:f>IF(A51="","",IF(AND('Metrics'!$B$6&lt;&gt;"",C51='Metrics'!$B$6,ISNUMBER(D51),ISNUMBER('Metrics'!$B$7),ISNUMBER('Metrics'!$B$8),D51&gt;='Metrics'!$B$7,D51&lt;='Metrics'!$B$8),1,0))</x:f>
        <x:v>1</x:v>
      </x:c>
      <x:c r="W51" s="14" t="n">
        <x:f>IF(A51="","",IF(AND(V51=1,ISNUMBER(G51),G51&lt;='Metrics'!$B$9,ISNUMBER(H51),H51&lt;='Metrics'!$B$9),1,0))</x:f>
        <x:v>1</x:v>
      </x:c>
      <x:c r="X51" s="14" t="n">
        <x:f>IF(A51="","",IF(COUNTIFS('Example interviews'!$B$8:$B$307,A51,'Example interviews'!$E$8:$E$307,"Completed",'Example interviews'!$D$8:$D$307,"&lt;="&amp;'Metrics'!$B$9)&gt;0,1,0))</x:f>
        <x:v>0</x:v>
      </x:c>
      <x:c r="Y51" s="14" t="n">
        <x:f>IF(A51="","",IF(AND(AND('Metrics'!$B$6&lt;&gt;"",C51='Metrics'!$B$6,ISNUMBER('Metrics'!$B$9),ISNUMBER(D51),D51&lt;='Metrics'!$B$9,NOT(AND(ISNUMBER(S51),S51&lt;='Metrics'!$B$9,T51&lt;&gt;""))),OR(E51="",E51&gt;'Metrics'!$B$9)),1,0))</x:f>
        <x:v>0</x:v>
      </x:c>
      <x:c r="Z51" s="14" t="n">
        <x:f>IF(A51="","",IF(AND(AND('Metrics'!$B$6&lt;&gt;"",C51='Metrics'!$B$6,ISNUMBER('Metrics'!$B$9),ISNUMBER(D51),D51&lt;='Metrics'!$B$9,NOT(AND(ISNUMBER(S51),S51&lt;='Metrics'!$B$9,T51&lt;&gt;""))),ISNUMBER(G51),G51&lt;='Metrics'!$B$9,OR(I51="",I51&gt;'Metrics'!$B$9)),1,0))</x:f>
        <x:v>0</x:v>
      </x:c>
      <x:c r="AA51" s="14" t="n">
        <x:f>IF(A51="","",IF(AND(AND('Metrics'!$B$6&lt;&gt;"",C51='Metrics'!$B$6,ISNUMBER('Metrics'!$B$9),ISNUMBER(D51),D51&lt;='Metrics'!$B$9,NOT(AND(ISNUMBER(S51),S51&lt;='Metrics'!$B$9,T51&lt;&gt;""))),ISNUMBER(I51),I51&lt;='Metrics'!$B$9,OR(J51="",J51&gt;'Metrics'!$B$9)),1,0))</x:f>
        <x:v>0</x:v>
      </x:c>
      <x:c r="AB51" s="14" t="n">
        <x:f>IF(A51="","",IF(AND(AND('Metrics'!$B$6&lt;&gt;"",C51='Metrics'!$B$6,ISNUMBER('Metrics'!$B$9),ISNUMBER(D51),D51&lt;='Metrics'!$B$9,NOT(AND(ISNUMBER(S51),S51&lt;='Metrics'!$B$9,T51&lt;&gt;""))),ISNUMBER(J51),J51&lt;='Metrics'!$B$9,OR(L51="",L51&gt;'Metrics'!$B$9)),1,0))</x:f>
        <x:v>0</x:v>
      </x:c>
      <x:c r="AC51" s="14" t="str">
        <x:f>IF(Y51=1,MAX(0,'Metrics'!$B$9-D51),"")</x:f>
      </x:c>
      <x:c r="AD51" s="14" t="str">
        <x:f>IF(AB51=1,MAX(0,'Metrics'!$B$9-J51),"")</x:f>
      </x:c>
      <x:c r="AE51" s="14" t="n">
        <x:f>IF(A51="","",IF(OR(COUNTIF($A$8:$A$207,A51)&gt;1,B51="",C51="",NOT(ISNUMBER(D51)),AND(E51&lt;&gt;"",NOT(ISNUMBER(F51))),AND(G51&lt;&gt;"",OR(E51="",NOT(ISNUMBER(H51)))),AND(J51&lt;&gt;"",I51=""),AND(L51&lt;&gt;"",OR(J51="",NOT(ISNUMBER(M51)))),AND(S51&lt;&gt;"",OR(T51="",NOT(ISNUMBER(U51)))),AND(P51&lt;&gt;"",O51=""),AND(OR(P51="Accepted",P51="Declined"),Q51=""),AND(R51&lt;&gt;"",P51&lt;&gt;"Accepted"),AND(ISNUMBER(F51),F51&lt;0),AND(ISNUMBER(M51),M51&lt;0),AND(ISNUMBER(U51),U51&lt;0),AND(D51&lt;&gt;"",NOT(ISNUMBER(D51))),AND(E51&lt;&gt;"",NOT(ISNUMBER(E51))),AND(G51&lt;&gt;"",NOT(ISNUMBER(G51))),AND(H51&lt;&gt;"",NOT(ISNUMBER(H51))),AND(I51&lt;&gt;"",NOT(ISNUMBER(I51))),AND(J51&lt;&gt;"",NOT(ISNUMBER(J51))),AND(L51&lt;&gt;"",NOT(ISNUMBER(L51))),AND(N51&lt;&gt;"",NOT(ISNUMBER(N51))),AND(O51&lt;&gt;"",NOT(ISNUMBER(O51))),AND(Q51&lt;&gt;"",NOT(ISNUMBER(Q51))),AND(R51&lt;&gt;"",NOT(ISNUMBER(R51))),AND(S51&lt;&gt;"",NOT(ISNUMBER(S51))),AND(ISNUMBER(E51),ISNUMBER(D51),E51&lt;D51),AND(ISNUMBER(G51),ISNUMBER(E51),G51&lt;E51),AND(ISNUMBER(H51),ISNUMBER(G51),H51&lt;G51),AND(ISNUMBER(I51),ISNUMBER(G51),I51&lt;G51),AND(ISNUMBER(J51),ISNUMBER(I51),J51&lt;I51),AND(ISNUMBER(L51),ISNUMBER(J51),L51&lt;J51),AND(ISNUMBER(Q51),ISNUMBER(O51),Q51&lt;O51),AND(ISNUMBER(R51),ISNUMBER(Q51),R51&lt;Q51)),1,0))</x:f>
        <x:v>0</x:v>
      </x:c>
      <x:c r="AF51" s="14" t="n">
        <x:f>IF(A51="","",IF(AND(ISNUMBER(S51),S51&lt;='Metrics'!$B$9,T51&lt;&gt;""),1,0))</x:f>
        <x:v>1</x:v>
      </x:c>
    </x:row>
    <x:row r="52" ht="24" customHeight="1">
      <x:c r="A52" s="15" t="str">
        <x:v>EX-APP-045</x:v>
      </x:c>
      <x:c r="B52" s="15" t="str">
        <x:v>EX-CAND-045</x:v>
      </x:c>
      <x:c r="C52" s="15" t="str">
        <x:v>DEMO-ROLE-01</x:v>
      </x:c>
      <x:c r="D52" s="16" t="d">
        <x:v>2026-09-03T00:00:00.000Z</x:v>
      </x:c>
      <x:c r="E52" s="16" t="d">
        <x:v>2026-09-08T00:00:00.000Z</x:v>
      </x:c>
      <x:c r="F52" s="17" t="n">
        <x:v>1</x:v>
      </x:c>
      <x:c r="G52" s="16" t="d">
        <x:v>2026-09-09T00:00:00.000Z</x:v>
      </x:c>
      <x:c r="H52" s="16" t="d">
        <x:v>2026-09-12T00:00:00.000Z</x:v>
      </x:c>
      <x:c r="I52" s="16" t="d">
        <x:v>2026-09-10T00:00:00.000Z</x:v>
      </x:c>
      <x:c r="J52" s="16"/>
      <x:c r="K52" s="17"/>
      <x:c r="L52" s="16"/>
      <x:c r="M52" s="17" t="n">
        <x:v>0</x:v>
      </x:c>
      <x:c r="N52" s="16"/>
      <x:c r="O52" s="16"/>
      <x:c r="P52" s="15" t="str"/>
      <x:c r="Q52" s="16"/>
      <x:c r="R52" s="16"/>
      <x:c r="S52" s="16" t="d">
        <x:v>2026-09-12T00:00:00.000Z</x:v>
      </x:c>
      <x:c r="T52" s="15" t="str">
        <x:v>Withdrawn</x:v>
      </x:c>
      <x:c r="U52" s="17" t="n">
        <x:v>0</x:v>
      </x:c>
      <x:c r="V52" s="14" t="n">
        <x:f>IF(A52="","",IF(AND('Metrics'!$B$6&lt;&gt;"",C52='Metrics'!$B$6,ISNUMBER(D52),ISNUMBER('Metrics'!$B$7),ISNUMBER('Metrics'!$B$8),D52&gt;='Metrics'!$B$7,D52&lt;='Metrics'!$B$8),1,0))</x:f>
        <x:v>1</x:v>
      </x:c>
      <x:c r="W52" s="14" t="n">
        <x:f>IF(A52="","",IF(AND(V52=1,ISNUMBER(G52),G52&lt;='Metrics'!$B$9,ISNUMBER(H52),H52&lt;='Metrics'!$B$9),1,0))</x:f>
        <x:v>1</x:v>
      </x:c>
      <x:c r="X52" s="14" t="n">
        <x:f>IF(A52="","",IF(COUNTIFS('Example interviews'!$B$8:$B$307,A52,'Example interviews'!$E$8:$E$307,"Completed",'Example interviews'!$D$8:$D$307,"&lt;="&amp;'Metrics'!$B$9)&gt;0,1,0))</x:f>
        <x:v>0</x:v>
      </x:c>
      <x:c r="Y52" s="14" t="n">
        <x:f>IF(A52="","",IF(AND(AND('Metrics'!$B$6&lt;&gt;"",C52='Metrics'!$B$6,ISNUMBER('Metrics'!$B$9),ISNUMBER(D52),D52&lt;='Metrics'!$B$9,NOT(AND(ISNUMBER(S52),S52&lt;='Metrics'!$B$9,T52&lt;&gt;""))),OR(E52="",E52&gt;'Metrics'!$B$9)),1,0))</x:f>
        <x:v>0</x:v>
      </x:c>
      <x:c r="Z52" s="14" t="n">
        <x:f>IF(A52="","",IF(AND(AND('Metrics'!$B$6&lt;&gt;"",C52='Metrics'!$B$6,ISNUMBER('Metrics'!$B$9),ISNUMBER(D52),D52&lt;='Metrics'!$B$9,NOT(AND(ISNUMBER(S52),S52&lt;='Metrics'!$B$9,T52&lt;&gt;""))),ISNUMBER(G52),G52&lt;='Metrics'!$B$9,OR(I52="",I52&gt;'Metrics'!$B$9)),1,0))</x:f>
        <x:v>0</x:v>
      </x:c>
      <x:c r="AA52" s="14" t="n">
        <x:f>IF(A52="","",IF(AND(AND('Metrics'!$B$6&lt;&gt;"",C52='Metrics'!$B$6,ISNUMBER('Metrics'!$B$9),ISNUMBER(D52),D52&lt;='Metrics'!$B$9,NOT(AND(ISNUMBER(S52),S52&lt;='Metrics'!$B$9,T52&lt;&gt;""))),ISNUMBER(I52),I52&lt;='Metrics'!$B$9,OR(J52="",J52&gt;'Metrics'!$B$9)),1,0))</x:f>
        <x:v>0</x:v>
      </x:c>
      <x:c r="AB52" s="14" t="n">
        <x:f>IF(A52="","",IF(AND(AND('Metrics'!$B$6&lt;&gt;"",C52='Metrics'!$B$6,ISNUMBER('Metrics'!$B$9),ISNUMBER(D52),D52&lt;='Metrics'!$B$9,NOT(AND(ISNUMBER(S52),S52&lt;='Metrics'!$B$9,T52&lt;&gt;""))),ISNUMBER(J52),J52&lt;='Metrics'!$B$9,OR(L52="",L52&gt;'Metrics'!$B$9)),1,0))</x:f>
        <x:v>0</x:v>
      </x:c>
      <x:c r="AC52" s="14" t="str">
        <x:f>IF(Y52=1,MAX(0,'Metrics'!$B$9-D52),"")</x:f>
      </x:c>
      <x:c r="AD52" s="14" t="str">
        <x:f>IF(AB52=1,MAX(0,'Metrics'!$B$9-J52),"")</x:f>
      </x:c>
      <x:c r="AE52" s="14" t="n">
        <x:f>IF(A52="","",IF(OR(COUNTIF($A$8:$A$207,A52)&gt;1,B52="",C52="",NOT(ISNUMBER(D52)),AND(E52&lt;&gt;"",NOT(ISNUMBER(F52))),AND(G52&lt;&gt;"",OR(E52="",NOT(ISNUMBER(H52)))),AND(J52&lt;&gt;"",I52=""),AND(L52&lt;&gt;"",OR(J52="",NOT(ISNUMBER(M52)))),AND(S52&lt;&gt;"",OR(T52="",NOT(ISNUMBER(U52)))),AND(P52&lt;&gt;"",O52=""),AND(OR(P52="Accepted",P52="Declined"),Q52=""),AND(R52&lt;&gt;"",P52&lt;&gt;"Accepted"),AND(ISNUMBER(F52),F52&lt;0),AND(ISNUMBER(M52),M52&lt;0),AND(ISNUMBER(U52),U52&lt;0),AND(D52&lt;&gt;"",NOT(ISNUMBER(D52))),AND(E52&lt;&gt;"",NOT(ISNUMBER(E52))),AND(G52&lt;&gt;"",NOT(ISNUMBER(G52))),AND(H52&lt;&gt;"",NOT(ISNUMBER(H52))),AND(I52&lt;&gt;"",NOT(ISNUMBER(I52))),AND(J52&lt;&gt;"",NOT(ISNUMBER(J52))),AND(L52&lt;&gt;"",NOT(ISNUMBER(L52))),AND(N52&lt;&gt;"",NOT(ISNUMBER(N52))),AND(O52&lt;&gt;"",NOT(ISNUMBER(O52))),AND(Q52&lt;&gt;"",NOT(ISNUMBER(Q52))),AND(R52&lt;&gt;"",NOT(ISNUMBER(R52))),AND(S52&lt;&gt;"",NOT(ISNUMBER(S52))),AND(ISNUMBER(E52),ISNUMBER(D52),E52&lt;D52),AND(ISNUMBER(G52),ISNUMBER(E52),G52&lt;E52),AND(ISNUMBER(H52),ISNUMBER(G52),H52&lt;G52),AND(ISNUMBER(I52),ISNUMBER(G52),I52&lt;G52),AND(ISNUMBER(J52),ISNUMBER(I52),J52&lt;I52),AND(ISNUMBER(L52),ISNUMBER(J52),L52&lt;J52),AND(ISNUMBER(Q52),ISNUMBER(O52),Q52&lt;O52),AND(ISNUMBER(R52),ISNUMBER(Q52),R52&lt;Q52)),1,0))</x:f>
        <x:v>0</x:v>
      </x:c>
      <x:c r="AF52" s="14" t="n">
        <x:f>IF(A52="","",IF(AND(ISNUMBER(S52),S52&lt;='Metrics'!$B$9,T52&lt;&gt;""),1,0))</x:f>
        <x:v>1</x:v>
      </x:c>
    </x:row>
    <x:row r="53" ht="24" customHeight="1">
      <x:c r="A53" s="15" t="str">
        <x:v>EX-APP-046</x:v>
      </x:c>
      <x:c r="B53" s="15" t="str">
        <x:v>EX-CAND-046</x:v>
      </x:c>
      <x:c r="C53" s="15" t="str">
        <x:v>DEMO-ROLE-01</x:v>
      </x:c>
      <x:c r="D53" s="16" t="d">
        <x:v>2026-09-03T00:00:00.000Z</x:v>
      </x:c>
      <x:c r="E53" s="16" t="d">
        <x:v>2026-09-08T00:00:00.000Z</x:v>
      </x:c>
      <x:c r="F53" s="17" t="n">
        <x:v>1</x:v>
      </x:c>
      <x:c r="G53" s="16" t="d">
        <x:v>2026-09-09T00:00:00.000Z</x:v>
      </x:c>
      <x:c r="H53" s="16" t="d">
        <x:v>2026-09-12T00:00:00.000Z</x:v>
      </x:c>
      <x:c r="I53" s="16"/>
      <x:c r="J53" s="16"/>
      <x:c r="K53" s="17"/>
      <x:c r="L53" s="16"/>
      <x:c r="M53" s="17" t="n">
        <x:v>0</x:v>
      </x:c>
      <x:c r="N53" s="16"/>
      <x:c r="O53" s="16"/>
      <x:c r="P53" s="15" t="str"/>
      <x:c r="Q53" s="16"/>
      <x:c r="R53" s="16"/>
      <x:c r="S53" s="16" t="d">
        <x:v>2026-09-12T00:00:00.000Z</x:v>
      </x:c>
      <x:c r="T53" s="15" t="str">
        <x:v>Withdrawn</x:v>
      </x:c>
      <x:c r="U53" s="17" t="n">
        <x:v>0</x:v>
      </x:c>
      <x:c r="V53" s="14" t="n">
        <x:f>IF(A53="","",IF(AND('Metrics'!$B$6&lt;&gt;"",C53='Metrics'!$B$6,ISNUMBER(D53),ISNUMBER('Metrics'!$B$7),ISNUMBER('Metrics'!$B$8),D53&gt;='Metrics'!$B$7,D53&lt;='Metrics'!$B$8),1,0))</x:f>
        <x:v>1</x:v>
      </x:c>
      <x:c r="W53" s="14" t="n">
        <x:f>IF(A53="","",IF(AND(V53=1,ISNUMBER(G53),G53&lt;='Metrics'!$B$9,ISNUMBER(H53),H53&lt;='Metrics'!$B$9),1,0))</x:f>
        <x:v>1</x:v>
      </x:c>
      <x:c r="X53" s="14" t="n">
        <x:f>IF(A53="","",IF(COUNTIFS('Example interviews'!$B$8:$B$307,A53,'Example interviews'!$E$8:$E$307,"Completed",'Example interviews'!$D$8:$D$307,"&lt;="&amp;'Metrics'!$B$9)&gt;0,1,0))</x:f>
        <x:v>0</x:v>
      </x:c>
      <x:c r="Y53" s="14" t="n">
        <x:f>IF(A53="","",IF(AND(AND('Metrics'!$B$6&lt;&gt;"",C53='Metrics'!$B$6,ISNUMBER('Metrics'!$B$9),ISNUMBER(D53),D53&lt;='Metrics'!$B$9,NOT(AND(ISNUMBER(S53),S53&lt;='Metrics'!$B$9,T53&lt;&gt;""))),OR(E53="",E53&gt;'Metrics'!$B$9)),1,0))</x:f>
        <x:v>0</x:v>
      </x:c>
      <x:c r="Z53" s="14" t="n">
        <x:f>IF(A53="","",IF(AND(AND('Metrics'!$B$6&lt;&gt;"",C53='Metrics'!$B$6,ISNUMBER('Metrics'!$B$9),ISNUMBER(D53),D53&lt;='Metrics'!$B$9,NOT(AND(ISNUMBER(S53),S53&lt;='Metrics'!$B$9,T53&lt;&gt;""))),ISNUMBER(G53),G53&lt;='Metrics'!$B$9,OR(I53="",I53&gt;'Metrics'!$B$9)),1,0))</x:f>
        <x:v>0</x:v>
      </x:c>
      <x:c r="AA53" s="14" t="n">
        <x:f>IF(A53="","",IF(AND(AND('Metrics'!$B$6&lt;&gt;"",C53='Metrics'!$B$6,ISNUMBER('Metrics'!$B$9),ISNUMBER(D53),D53&lt;='Metrics'!$B$9,NOT(AND(ISNUMBER(S53),S53&lt;='Metrics'!$B$9,T53&lt;&gt;""))),ISNUMBER(I53),I53&lt;='Metrics'!$B$9,OR(J53="",J53&gt;'Metrics'!$B$9)),1,0))</x:f>
        <x:v>0</x:v>
      </x:c>
      <x:c r="AB53" s="14" t="n">
        <x:f>IF(A53="","",IF(AND(AND('Metrics'!$B$6&lt;&gt;"",C53='Metrics'!$B$6,ISNUMBER('Metrics'!$B$9),ISNUMBER(D53),D53&lt;='Metrics'!$B$9,NOT(AND(ISNUMBER(S53),S53&lt;='Metrics'!$B$9,T53&lt;&gt;""))),ISNUMBER(J53),J53&lt;='Metrics'!$B$9,OR(L53="",L53&gt;'Metrics'!$B$9)),1,0))</x:f>
        <x:v>0</x:v>
      </x:c>
      <x:c r="AC53" s="14" t="str">
        <x:f>IF(Y53=1,MAX(0,'Metrics'!$B$9-D53),"")</x:f>
      </x:c>
      <x:c r="AD53" s="14" t="str">
        <x:f>IF(AB53=1,MAX(0,'Metrics'!$B$9-J53),"")</x:f>
      </x:c>
      <x:c r="AE53" s="14" t="n">
        <x:f>IF(A53="","",IF(OR(COUNTIF($A$8:$A$207,A53)&gt;1,B53="",C53="",NOT(ISNUMBER(D53)),AND(E53&lt;&gt;"",NOT(ISNUMBER(F53))),AND(G53&lt;&gt;"",OR(E53="",NOT(ISNUMBER(H53)))),AND(J53&lt;&gt;"",I53=""),AND(L53&lt;&gt;"",OR(J53="",NOT(ISNUMBER(M53)))),AND(S53&lt;&gt;"",OR(T53="",NOT(ISNUMBER(U53)))),AND(P53&lt;&gt;"",O53=""),AND(OR(P53="Accepted",P53="Declined"),Q53=""),AND(R53&lt;&gt;"",P53&lt;&gt;"Accepted"),AND(ISNUMBER(F53),F53&lt;0),AND(ISNUMBER(M53),M53&lt;0),AND(ISNUMBER(U53),U53&lt;0),AND(D53&lt;&gt;"",NOT(ISNUMBER(D53))),AND(E53&lt;&gt;"",NOT(ISNUMBER(E53))),AND(G53&lt;&gt;"",NOT(ISNUMBER(G53))),AND(H53&lt;&gt;"",NOT(ISNUMBER(H53))),AND(I53&lt;&gt;"",NOT(ISNUMBER(I53))),AND(J53&lt;&gt;"",NOT(ISNUMBER(J53))),AND(L53&lt;&gt;"",NOT(ISNUMBER(L53))),AND(N53&lt;&gt;"",NOT(ISNUMBER(N53))),AND(O53&lt;&gt;"",NOT(ISNUMBER(O53))),AND(Q53&lt;&gt;"",NOT(ISNUMBER(Q53))),AND(R53&lt;&gt;"",NOT(ISNUMBER(R53))),AND(S53&lt;&gt;"",NOT(ISNUMBER(S53))),AND(ISNUMBER(E53),ISNUMBER(D53),E53&lt;D53),AND(ISNUMBER(G53),ISNUMBER(E53),G53&lt;E53),AND(ISNUMBER(H53),ISNUMBER(G53),H53&lt;G53),AND(ISNUMBER(I53),ISNUMBER(G53),I53&lt;G53),AND(ISNUMBER(J53),ISNUMBER(I53),J53&lt;I53),AND(ISNUMBER(L53),ISNUMBER(J53),L53&lt;J53),AND(ISNUMBER(Q53),ISNUMBER(O53),Q53&lt;O53),AND(ISNUMBER(R53),ISNUMBER(Q53),R53&lt;Q53)),1,0))</x:f>
        <x:v>0</x:v>
      </x:c>
      <x:c r="AF53" s="14" t="n">
        <x:f>IF(A53="","",IF(AND(ISNUMBER(S53),S53&lt;='Metrics'!$B$9,T53&lt;&gt;""),1,0))</x:f>
        <x:v>1</x:v>
      </x:c>
    </x:row>
    <x:row r="54" ht="24" customHeight="1">
      <x:c r="A54" s="15" t="str">
        <x:v>EX-APP-047</x:v>
      </x:c>
      <x:c r="B54" s="15" t="str">
        <x:v>EX-CAND-047</x:v>
      </x:c>
      <x:c r="C54" s="15" t="str">
        <x:v>DEMO-ROLE-01</x:v>
      </x:c>
      <x:c r="D54" s="16" t="d">
        <x:v>2026-09-03T00:00:00.000Z</x:v>
      </x:c>
      <x:c r="E54" s="16" t="d">
        <x:v>2026-09-08T00:00:00.000Z</x:v>
      </x:c>
      <x:c r="F54" s="17" t="n">
        <x:v>1</x:v>
      </x:c>
      <x:c r="G54" s="16" t="d">
        <x:v>2026-09-09T00:00:00.000Z</x:v>
      </x:c>
      <x:c r="H54" s="16" t="d">
        <x:v>2026-09-12T00:00:00.000Z</x:v>
      </x:c>
      <x:c r="I54" s="16"/>
      <x:c r="J54" s="16"/>
      <x:c r="K54" s="17"/>
      <x:c r="L54" s="16"/>
      <x:c r="M54" s="17" t="n">
        <x:v>0</x:v>
      </x:c>
      <x:c r="N54" s="16"/>
      <x:c r="O54" s="16"/>
      <x:c r="P54" s="15" t="str"/>
      <x:c r="Q54" s="16"/>
      <x:c r="R54" s="16"/>
      <x:c r="S54" s="16" t="d">
        <x:v>2026-09-12T00:00:00.000Z</x:v>
      </x:c>
      <x:c r="T54" s="15" t="str">
        <x:v>Withdrawn</x:v>
      </x:c>
      <x:c r="U54" s="17" t="n">
        <x:v>0</x:v>
      </x:c>
      <x:c r="V54" s="14" t="n">
        <x:f>IF(A54="","",IF(AND('Metrics'!$B$6&lt;&gt;"",C54='Metrics'!$B$6,ISNUMBER(D54),ISNUMBER('Metrics'!$B$7),ISNUMBER('Metrics'!$B$8),D54&gt;='Metrics'!$B$7,D54&lt;='Metrics'!$B$8),1,0))</x:f>
        <x:v>1</x:v>
      </x:c>
      <x:c r="W54" s="14" t="n">
        <x:f>IF(A54="","",IF(AND(V54=1,ISNUMBER(G54),G54&lt;='Metrics'!$B$9,ISNUMBER(H54),H54&lt;='Metrics'!$B$9),1,0))</x:f>
        <x:v>1</x:v>
      </x:c>
      <x:c r="X54" s="14" t="n">
        <x:f>IF(A54="","",IF(COUNTIFS('Example interviews'!$B$8:$B$307,A54,'Example interviews'!$E$8:$E$307,"Completed",'Example interviews'!$D$8:$D$307,"&lt;="&amp;'Metrics'!$B$9)&gt;0,1,0))</x:f>
        <x:v>0</x:v>
      </x:c>
      <x:c r="Y54" s="14" t="n">
        <x:f>IF(A54="","",IF(AND(AND('Metrics'!$B$6&lt;&gt;"",C54='Metrics'!$B$6,ISNUMBER('Metrics'!$B$9),ISNUMBER(D54),D54&lt;='Metrics'!$B$9,NOT(AND(ISNUMBER(S54),S54&lt;='Metrics'!$B$9,T54&lt;&gt;""))),OR(E54="",E54&gt;'Metrics'!$B$9)),1,0))</x:f>
        <x:v>0</x:v>
      </x:c>
      <x:c r="Z54" s="14" t="n">
        <x:f>IF(A54="","",IF(AND(AND('Metrics'!$B$6&lt;&gt;"",C54='Metrics'!$B$6,ISNUMBER('Metrics'!$B$9),ISNUMBER(D54),D54&lt;='Metrics'!$B$9,NOT(AND(ISNUMBER(S54),S54&lt;='Metrics'!$B$9,T54&lt;&gt;""))),ISNUMBER(G54),G54&lt;='Metrics'!$B$9,OR(I54="",I54&gt;'Metrics'!$B$9)),1,0))</x:f>
        <x:v>0</x:v>
      </x:c>
      <x:c r="AA54" s="14" t="n">
        <x:f>IF(A54="","",IF(AND(AND('Metrics'!$B$6&lt;&gt;"",C54='Metrics'!$B$6,ISNUMBER('Metrics'!$B$9),ISNUMBER(D54),D54&lt;='Metrics'!$B$9,NOT(AND(ISNUMBER(S54),S54&lt;='Metrics'!$B$9,T54&lt;&gt;""))),ISNUMBER(I54),I54&lt;='Metrics'!$B$9,OR(J54="",J54&gt;'Metrics'!$B$9)),1,0))</x:f>
        <x:v>0</x:v>
      </x:c>
      <x:c r="AB54" s="14" t="n">
        <x:f>IF(A54="","",IF(AND(AND('Metrics'!$B$6&lt;&gt;"",C54='Metrics'!$B$6,ISNUMBER('Metrics'!$B$9),ISNUMBER(D54),D54&lt;='Metrics'!$B$9,NOT(AND(ISNUMBER(S54),S54&lt;='Metrics'!$B$9,T54&lt;&gt;""))),ISNUMBER(J54),J54&lt;='Metrics'!$B$9,OR(L54="",L54&gt;'Metrics'!$B$9)),1,0))</x:f>
        <x:v>0</x:v>
      </x:c>
      <x:c r="AC54" s="14" t="str">
        <x:f>IF(Y54=1,MAX(0,'Metrics'!$B$9-D54),"")</x:f>
      </x:c>
      <x:c r="AD54" s="14" t="str">
        <x:f>IF(AB54=1,MAX(0,'Metrics'!$B$9-J54),"")</x:f>
      </x:c>
      <x:c r="AE54" s="14" t="n">
        <x:f>IF(A54="","",IF(OR(COUNTIF($A$8:$A$207,A54)&gt;1,B54="",C54="",NOT(ISNUMBER(D54)),AND(E54&lt;&gt;"",NOT(ISNUMBER(F54))),AND(G54&lt;&gt;"",OR(E54="",NOT(ISNUMBER(H54)))),AND(J54&lt;&gt;"",I54=""),AND(L54&lt;&gt;"",OR(J54="",NOT(ISNUMBER(M54)))),AND(S54&lt;&gt;"",OR(T54="",NOT(ISNUMBER(U54)))),AND(P54&lt;&gt;"",O54=""),AND(OR(P54="Accepted",P54="Declined"),Q54=""),AND(R54&lt;&gt;"",P54&lt;&gt;"Accepted"),AND(ISNUMBER(F54),F54&lt;0),AND(ISNUMBER(M54),M54&lt;0),AND(ISNUMBER(U54),U54&lt;0),AND(D54&lt;&gt;"",NOT(ISNUMBER(D54))),AND(E54&lt;&gt;"",NOT(ISNUMBER(E54))),AND(G54&lt;&gt;"",NOT(ISNUMBER(G54))),AND(H54&lt;&gt;"",NOT(ISNUMBER(H54))),AND(I54&lt;&gt;"",NOT(ISNUMBER(I54))),AND(J54&lt;&gt;"",NOT(ISNUMBER(J54))),AND(L54&lt;&gt;"",NOT(ISNUMBER(L54))),AND(N54&lt;&gt;"",NOT(ISNUMBER(N54))),AND(O54&lt;&gt;"",NOT(ISNUMBER(O54))),AND(Q54&lt;&gt;"",NOT(ISNUMBER(Q54))),AND(R54&lt;&gt;"",NOT(ISNUMBER(R54))),AND(S54&lt;&gt;"",NOT(ISNUMBER(S54))),AND(ISNUMBER(E54),ISNUMBER(D54),E54&lt;D54),AND(ISNUMBER(G54),ISNUMBER(E54),G54&lt;E54),AND(ISNUMBER(H54),ISNUMBER(G54),H54&lt;G54),AND(ISNUMBER(I54),ISNUMBER(G54),I54&lt;G54),AND(ISNUMBER(J54),ISNUMBER(I54),J54&lt;I54),AND(ISNUMBER(L54),ISNUMBER(J54),L54&lt;J54),AND(ISNUMBER(Q54),ISNUMBER(O54),Q54&lt;O54),AND(ISNUMBER(R54),ISNUMBER(Q54),R54&lt;Q54)),1,0))</x:f>
        <x:v>0</x:v>
      </x:c>
      <x:c r="AF54" s="14" t="n">
        <x:f>IF(A54="","",IF(AND(ISNUMBER(S54),S54&lt;='Metrics'!$B$9,T54&lt;&gt;""),1,0))</x:f>
        <x:v>1</x:v>
      </x:c>
    </x:row>
    <x:row r="55" ht="24" customHeight="1">
      <x:c r="A55" s="15" t="str">
        <x:v>EX-APP-048</x:v>
      </x:c>
      <x:c r="B55" s="15" t="str">
        <x:v>EX-CAND-048</x:v>
      </x:c>
      <x:c r="C55" s="15" t="str">
        <x:v>DEMO-ROLE-01</x:v>
      </x:c>
      <x:c r="D55" s="16" t="d">
        <x:v>2026-09-03T00:00:00.000Z</x:v>
      </x:c>
      <x:c r="E55" s="16" t="d">
        <x:v>2026-09-08T00:00:00.000Z</x:v>
      </x:c>
      <x:c r="F55" s="17" t="n">
        <x:v>1</x:v>
      </x:c>
      <x:c r="G55" s="16" t="d">
        <x:v>2026-09-09T00:00:00.000Z</x:v>
      </x:c>
      <x:c r="H55" s="16" t="d">
        <x:v>2026-09-12T00:00:00.000Z</x:v>
      </x:c>
      <x:c r="I55" s="16"/>
      <x:c r="J55" s="16"/>
      <x:c r="K55" s="17"/>
      <x:c r="L55" s="16"/>
      <x:c r="M55" s="17" t="n">
        <x:v>0</x:v>
      </x:c>
      <x:c r="N55" s="16"/>
      <x:c r="O55" s="16"/>
      <x:c r="P55" s="15" t="str"/>
      <x:c r="Q55" s="16"/>
      <x:c r="R55" s="16"/>
      <x:c r="S55" s="16" t="d">
        <x:v>2026-09-12T00:00:00.000Z</x:v>
      </x:c>
      <x:c r="T55" s="15" t="str">
        <x:v>Withdrawn</x:v>
      </x:c>
      <x:c r="U55" s="17" t="n">
        <x:v>0</x:v>
      </x:c>
      <x:c r="V55" s="14" t="n">
        <x:f>IF(A55="","",IF(AND('Metrics'!$B$6&lt;&gt;"",C55='Metrics'!$B$6,ISNUMBER(D55),ISNUMBER('Metrics'!$B$7),ISNUMBER('Metrics'!$B$8),D55&gt;='Metrics'!$B$7,D55&lt;='Metrics'!$B$8),1,0))</x:f>
        <x:v>1</x:v>
      </x:c>
      <x:c r="W55" s="14" t="n">
        <x:f>IF(A55="","",IF(AND(V55=1,ISNUMBER(G55),G55&lt;='Metrics'!$B$9,ISNUMBER(H55),H55&lt;='Metrics'!$B$9),1,0))</x:f>
        <x:v>1</x:v>
      </x:c>
      <x:c r="X55" s="14" t="n">
        <x:f>IF(A55="","",IF(COUNTIFS('Example interviews'!$B$8:$B$307,A55,'Example interviews'!$E$8:$E$307,"Completed",'Example interviews'!$D$8:$D$307,"&lt;="&amp;'Metrics'!$B$9)&gt;0,1,0))</x:f>
        <x:v>0</x:v>
      </x:c>
      <x:c r="Y55" s="14" t="n">
        <x:f>IF(A55="","",IF(AND(AND('Metrics'!$B$6&lt;&gt;"",C55='Metrics'!$B$6,ISNUMBER('Metrics'!$B$9),ISNUMBER(D55),D55&lt;='Metrics'!$B$9,NOT(AND(ISNUMBER(S55),S55&lt;='Metrics'!$B$9,T55&lt;&gt;""))),OR(E55="",E55&gt;'Metrics'!$B$9)),1,0))</x:f>
        <x:v>0</x:v>
      </x:c>
      <x:c r="Z55" s="14" t="n">
        <x:f>IF(A55="","",IF(AND(AND('Metrics'!$B$6&lt;&gt;"",C55='Metrics'!$B$6,ISNUMBER('Metrics'!$B$9),ISNUMBER(D55),D55&lt;='Metrics'!$B$9,NOT(AND(ISNUMBER(S55),S55&lt;='Metrics'!$B$9,T55&lt;&gt;""))),ISNUMBER(G55),G55&lt;='Metrics'!$B$9,OR(I55="",I55&gt;'Metrics'!$B$9)),1,0))</x:f>
        <x:v>0</x:v>
      </x:c>
      <x:c r="AA55" s="14" t="n">
        <x:f>IF(A55="","",IF(AND(AND('Metrics'!$B$6&lt;&gt;"",C55='Metrics'!$B$6,ISNUMBER('Metrics'!$B$9),ISNUMBER(D55),D55&lt;='Metrics'!$B$9,NOT(AND(ISNUMBER(S55),S55&lt;='Metrics'!$B$9,T55&lt;&gt;""))),ISNUMBER(I55),I55&lt;='Metrics'!$B$9,OR(J55="",J55&gt;'Metrics'!$B$9)),1,0))</x:f>
        <x:v>0</x:v>
      </x:c>
      <x:c r="AB55" s="14" t="n">
        <x:f>IF(A55="","",IF(AND(AND('Metrics'!$B$6&lt;&gt;"",C55='Metrics'!$B$6,ISNUMBER('Metrics'!$B$9),ISNUMBER(D55),D55&lt;='Metrics'!$B$9,NOT(AND(ISNUMBER(S55),S55&lt;='Metrics'!$B$9,T55&lt;&gt;""))),ISNUMBER(J55),J55&lt;='Metrics'!$B$9,OR(L55="",L55&gt;'Metrics'!$B$9)),1,0))</x:f>
        <x:v>0</x:v>
      </x:c>
      <x:c r="AC55" s="14" t="str">
        <x:f>IF(Y55=1,MAX(0,'Metrics'!$B$9-D55),"")</x:f>
      </x:c>
      <x:c r="AD55" s="14" t="str">
        <x:f>IF(AB55=1,MAX(0,'Metrics'!$B$9-J55),"")</x:f>
      </x:c>
      <x:c r="AE55" s="14" t="n">
        <x:f>IF(A55="","",IF(OR(COUNTIF($A$8:$A$207,A55)&gt;1,B55="",C55="",NOT(ISNUMBER(D55)),AND(E55&lt;&gt;"",NOT(ISNUMBER(F55))),AND(G55&lt;&gt;"",OR(E55="",NOT(ISNUMBER(H55)))),AND(J55&lt;&gt;"",I55=""),AND(L55&lt;&gt;"",OR(J55="",NOT(ISNUMBER(M55)))),AND(S55&lt;&gt;"",OR(T55="",NOT(ISNUMBER(U55)))),AND(P55&lt;&gt;"",O55=""),AND(OR(P55="Accepted",P55="Declined"),Q55=""),AND(R55&lt;&gt;"",P55&lt;&gt;"Accepted"),AND(ISNUMBER(F55),F55&lt;0),AND(ISNUMBER(M55),M55&lt;0),AND(ISNUMBER(U55),U55&lt;0),AND(D55&lt;&gt;"",NOT(ISNUMBER(D55))),AND(E55&lt;&gt;"",NOT(ISNUMBER(E55))),AND(G55&lt;&gt;"",NOT(ISNUMBER(G55))),AND(H55&lt;&gt;"",NOT(ISNUMBER(H55))),AND(I55&lt;&gt;"",NOT(ISNUMBER(I55))),AND(J55&lt;&gt;"",NOT(ISNUMBER(J55))),AND(L55&lt;&gt;"",NOT(ISNUMBER(L55))),AND(N55&lt;&gt;"",NOT(ISNUMBER(N55))),AND(O55&lt;&gt;"",NOT(ISNUMBER(O55))),AND(Q55&lt;&gt;"",NOT(ISNUMBER(Q55))),AND(R55&lt;&gt;"",NOT(ISNUMBER(R55))),AND(S55&lt;&gt;"",NOT(ISNUMBER(S55))),AND(ISNUMBER(E55),ISNUMBER(D55),E55&lt;D55),AND(ISNUMBER(G55),ISNUMBER(E55),G55&lt;E55),AND(ISNUMBER(H55),ISNUMBER(G55),H55&lt;G55),AND(ISNUMBER(I55),ISNUMBER(G55),I55&lt;G55),AND(ISNUMBER(J55),ISNUMBER(I55),J55&lt;I55),AND(ISNUMBER(L55),ISNUMBER(J55),L55&lt;J55),AND(ISNUMBER(Q55),ISNUMBER(O55),Q55&lt;O55),AND(ISNUMBER(R55),ISNUMBER(Q55),R55&lt;Q55)),1,0))</x:f>
        <x:v>0</x:v>
      </x:c>
      <x:c r="AF55" s="14" t="n">
        <x:f>IF(A55="","",IF(AND(ISNUMBER(S55),S55&lt;='Metrics'!$B$9,T55&lt;&gt;""),1,0))</x:f>
        <x:v>1</x:v>
      </x:c>
    </x:row>
    <x:row r="56" ht="24" customHeight="1">
      <x:c r="A56" s="15" t="str">
        <x:v>EX-APP-049</x:v>
      </x:c>
      <x:c r="B56" s="15" t="str">
        <x:v>EX-CAND-049</x:v>
      </x:c>
      <x:c r="C56" s="15" t="str">
        <x:v>DEMO-ROLE-01</x:v>
      </x:c>
      <x:c r="D56" s="16" t="d">
        <x:v>2026-09-03T00:00:00.000Z</x:v>
      </x:c>
      <x:c r="E56" s="16" t="d">
        <x:v>2026-09-08T00:00:00.000Z</x:v>
      </x:c>
      <x:c r="F56" s="17" t="n">
        <x:v>1</x:v>
      </x:c>
      <x:c r="G56" s="16" t="d">
        <x:v>2026-09-09T00:00:00.000Z</x:v>
      </x:c>
      <x:c r="H56" s="16" t="d">
        <x:v>2026-09-12T00:00:00.000Z</x:v>
      </x:c>
      <x:c r="I56" s="16"/>
      <x:c r="J56" s="16"/>
      <x:c r="K56" s="17"/>
      <x:c r="L56" s="16"/>
      <x:c r="M56" s="17" t="n">
        <x:v>0</x:v>
      </x:c>
      <x:c r="N56" s="16"/>
      <x:c r="O56" s="16"/>
      <x:c r="P56" s="15" t="str"/>
      <x:c r="Q56" s="16"/>
      <x:c r="R56" s="16"/>
      <x:c r="S56" s="16" t="d">
        <x:v>2026-09-12T00:00:00.000Z</x:v>
      </x:c>
      <x:c r="T56" s="15" t="str">
        <x:v>Withdrawn</x:v>
      </x:c>
      <x:c r="U56" s="17" t="n">
        <x:v>0</x:v>
      </x:c>
      <x:c r="V56" s="14" t="n">
        <x:f>IF(A56="","",IF(AND('Metrics'!$B$6&lt;&gt;"",C56='Metrics'!$B$6,ISNUMBER(D56),ISNUMBER('Metrics'!$B$7),ISNUMBER('Metrics'!$B$8),D56&gt;='Metrics'!$B$7,D56&lt;='Metrics'!$B$8),1,0))</x:f>
        <x:v>1</x:v>
      </x:c>
      <x:c r="W56" s="14" t="n">
        <x:f>IF(A56="","",IF(AND(V56=1,ISNUMBER(G56),G56&lt;='Metrics'!$B$9,ISNUMBER(H56),H56&lt;='Metrics'!$B$9),1,0))</x:f>
        <x:v>1</x:v>
      </x:c>
      <x:c r="X56" s="14" t="n">
        <x:f>IF(A56="","",IF(COUNTIFS('Example interviews'!$B$8:$B$307,A56,'Example interviews'!$E$8:$E$307,"Completed",'Example interviews'!$D$8:$D$307,"&lt;="&amp;'Metrics'!$B$9)&gt;0,1,0))</x:f>
        <x:v>0</x:v>
      </x:c>
      <x:c r="Y56" s="14" t="n">
        <x:f>IF(A56="","",IF(AND(AND('Metrics'!$B$6&lt;&gt;"",C56='Metrics'!$B$6,ISNUMBER('Metrics'!$B$9),ISNUMBER(D56),D56&lt;='Metrics'!$B$9,NOT(AND(ISNUMBER(S56),S56&lt;='Metrics'!$B$9,T56&lt;&gt;""))),OR(E56="",E56&gt;'Metrics'!$B$9)),1,0))</x:f>
        <x:v>0</x:v>
      </x:c>
      <x:c r="Z56" s="14" t="n">
        <x:f>IF(A56="","",IF(AND(AND('Metrics'!$B$6&lt;&gt;"",C56='Metrics'!$B$6,ISNUMBER('Metrics'!$B$9),ISNUMBER(D56),D56&lt;='Metrics'!$B$9,NOT(AND(ISNUMBER(S56),S56&lt;='Metrics'!$B$9,T56&lt;&gt;""))),ISNUMBER(G56),G56&lt;='Metrics'!$B$9,OR(I56="",I56&gt;'Metrics'!$B$9)),1,0))</x:f>
        <x:v>0</x:v>
      </x:c>
      <x:c r="AA56" s="14" t="n">
        <x:f>IF(A56="","",IF(AND(AND('Metrics'!$B$6&lt;&gt;"",C56='Metrics'!$B$6,ISNUMBER('Metrics'!$B$9),ISNUMBER(D56),D56&lt;='Metrics'!$B$9,NOT(AND(ISNUMBER(S56),S56&lt;='Metrics'!$B$9,T56&lt;&gt;""))),ISNUMBER(I56),I56&lt;='Metrics'!$B$9,OR(J56="",J56&gt;'Metrics'!$B$9)),1,0))</x:f>
        <x:v>0</x:v>
      </x:c>
      <x:c r="AB56" s="14" t="n">
        <x:f>IF(A56="","",IF(AND(AND('Metrics'!$B$6&lt;&gt;"",C56='Metrics'!$B$6,ISNUMBER('Metrics'!$B$9),ISNUMBER(D56),D56&lt;='Metrics'!$B$9,NOT(AND(ISNUMBER(S56),S56&lt;='Metrics'!$B$9,T56&lt;&gt;""))),ISNUMBER(J56),J56&lt;='Metrics'!$B$9,OR(L56="",L56&gt;'Metrics'!$B$9)),1,0))</x:f>
        <x:v>0</x:v>
      </x:c>
      <x:c r="AC56" s="14" t="str">
        <x:f>IF(Y56=1,MAX(0,'Metrics'!$B$9-D56),"")</x:f>
      </x:c>
      <x:c r="AD56" s="14" t="str">
        <x:f>IF(AB56=1,MAX(0,'Metrics'!$B$9-J56),"")</x:f>
      </x:c>
      <x:c r="AE56" s="14" t="n">
        <x:f>IF(A56="","",IF(OR(COUNTIF($A$8:$A$207,A56)&gt;1,B56="",C56="",NOT(ISNUMBER(D56)),AND(E56&lt;&gt;"",NOT(ISNUMBER(F56))),AND(G56&lt;&gt;"",OR(E56="",NOT(ISNUMBER(H56)))),AND(J56&lt;&gt;"",I56=""),AND(L56&lt;&gt;"",OR(J56="",NOT(ISNUMBER(M56)))),AND(S56&lt;&gt;"",OR(T56="",NOT(ISNUMBER(U56)))),AND(P56&lt;&gt;"",O56=""),AND(OR(P56="Accepted",P56="Declined"),Q56=""),AND(R56&lt;&gt;"",P56&lt;&gt;"Accepted"),AND(ISNUMBER(F56),F56&lt;0),AND(ISNUMBER(M56),M56&lt;0),AND(ISNUMBER(U56),U56&lt;0),AND(D56&lt;&gt;"",NOT(ISNUMBER(D56))),AND(E56&lt;&gt;"",NOT(ISNUMBER(E56))),AND(G56&lt;&gt;"",NOT(ISNUMBER(G56))),AND(H56&lt;&gt;"",NOT(ISNUMBER(H56))),AND(I56&lt;&gt;"",NOT(ISNUMBER(I56))),AND(J56&lt;&gt;"",NOT(ISNUMBER(J56))),AND(L56&lt;&gt;"",NOT(ISNUMBER(L56))),AND(N56&lt;&gt;"",NOT(ISNUMBER(N56))),AND(O56&lt;&gt;"",NOT(ISNUMBER(O56))),AND(Q56&lt;&gt;"",NOT(ISNUMBER(Q56))),AND(R56&lt;&gt;"",NOT(ISNUMBER(R56))),AND(S56&lt;&gt;"",NOT(ISNUMBER(S56))),AND(ISNUMBER(E56),ISNUMBER(D56),E56&lt;D56),AND(ISNUMBER(G56),ISNUMBER(E56),G56&lt;E56),AND(ISNUMBER(H56),ISNUMBER(G56),H56&lt;G56),AND(ISNUMBER(I56),ISNUMBER(G56),I56&lt;G56),AND(ISNUMBER(J56),ISNUMBER(I56),J56&lt;I56),AND(ISNUMBER(L56),ISNUMBER(J56),L56&lt;J56),AND(ISNUMBER(Q56),ISNUMBER(O56),Q56&lt;O56),AND(ISNUMBER(R56),ISNUMBER(Q56),R56&lt;Q56)),1,0))</x:f>
        <x:v>0</x:v>
      </x:c>
      <x:c r="AF56" s="14" t="n">
        <x:f>IF(A56="","",IF(AND(ISNUMBER(S56),S56&lt;='Metrics'!$B$9,T56&lt;&gt;""),1,0))</x:f>
        <x:v>1</x:v>
      </x:c>
    </x:row>
    <x:row r="57" ht="24" customHeight="1">
      <x:c r="A57" s="15" t="str">
        <x:v>EX-APP-050</x:v>
      </x:c>
      <x:c r="B57" s="15" t="str">
        <x:v>EX-CAND-050</x:v>
      </x:c>
      <x:c r="C57" s="15" t="str">
        <x:v>DEMO-ROLE-01</x:v>
      </x:c>
      <x:c r="D57" s="16" t="d">
        <x:v>2026-09-03T00:00:00.000Z</x:v>
      </x:c>
      <x:c r="E57" s="16" t="d">
        <x:v>2026-09-08T00:00:00.000Z</x:v>
      </x:c>
      <x:c r="F57" s="17" t="n">
        <x:v>1</x:v>
      </x:c>
      <x:c r="G57" s="16" t="d">
        <x:v>2026-09-09T00:00:00.000Z</x:v>
      </x:c>
      <x:c r="H57" s="16" t="d">
        <x:v>2026-09-12T00:00:00.000Z</x:v>
      </x:c>
      <x:c r="I57" s="16"/>
      <x:c r="J57" s="16"/>
      <x:c r="K57" s="17"/>
      <x:c r="L57" s="16"/>
      <x:c r="M57" s="17" t="n">
        <x:v>0</x:v>
      </x:c>
      <x:c r="N57" s="16"/>
      <x:c r="O57" s="16"/>
      <x:c r="P57" s="15" t="str"/>
      <x:c r="Q57" s="16"/>
      <x:c r="R57" s="16"/>
      <x:c r="S57" s="16" t="d">
        <x:v>2026-09-12T00:00:00.000Z</x:v>
      </x:c>
      <x:c r="T57" s="15" t="str">
        <x:v>Withdrawn</x:v>
      </x:c>
      <x:c r="U57" s="17" t="n">
        <x:v>0</x:v>
      </x:c>
      <x:c r="V57" s="14" t="n">
        <x:f>IF(A57="","",IF(AND('Metrics'!$B$6&lt;&gt;"",C57='Metrics'!$B$6,ISNUMBER(D57),ISNUMBER('Metrics'!$B$7),ISNUMBER('Metrics'!$B$8),D57&gt;='Metrics'!$B$7,D57&lt;='Metrics'!$B$8),1,0))</x:f>
        <x:v>1</x:v>
      </x:c>
      <x:c r="W57" s="14" t="n">
        <x:f>IF(A57="","",IF(AND(V57=1,ISNUMBER(G57),G57&lt;='Metrics'!$B$9,ISNUMBER(H57),H57&lt;='Metrics'!$B$9),1,0))</x:f>
        <x:v>1</x:v>
      </x:c>
      <x:c r="X57" s="14" t="n">
        <x:f>IF(A57="","",IF(COUNTIFS('Example interviews'!$B$8:$B$307,A57,'Example interviews'!$E$8:$E$307,"Completed",'Example interviews'!$D$8:$D$307,"&lt;="&amp;'Metrics'!$B$9)&gt;0,1,0))</x:f>
        <x:v>0</x:v>
      </x:c>
      <x:c r="Y57" s="14" t="n">
        <x:f>IF(A57="","",IF(AND(AND('Metrics'!$B$6&lt;&gt;"",C57='Metrics'!$B$6,ISNUMBER('Metrics'!$B$9),ISNUMBER(D57),D57&lt;='Metrics'!$B$9,NOT(AND(ISNUMBER(S57),S57&lt;='Metrics'!$B$9,T57&lt;&gt;""))),OR(E57="",E57&gt;'Metrics'!$B$9)),1,0))</x:f>
        <x:v>0</x:v>
      </x:c>
      <x:c r="Z57" s="14" t="n">
        <x:f>IF(A57="","",IF(AND(AND('Metrics'!$B$6&lt;&gt;"",C57='Metrics'!$B$6,ISNUMBER('Metrics'!$B$9),ISNUMBER(D57),D57&lt;='Metrics'!$B$9,NOT(AND(ISNUMBER(S57),S57&lt;='Metrics'!$B$9,T57&lt;&gt;""))),ISNUMBER(G57),G57&lt;='Metrics'!$B$9,OR(I57="",I57&gt;'Metrics'!$B$9)),1,0))</x:f>
        <x:v>0</x:v>
      </x:c>
      <x:c r="AA57" s="14" t="n">
        <x:f>IF(A57="","",IF(AND(AND('Metrics'!$B$6&lt;&gt;"",C57='Metrics'!$B$6,ISNUMBER('Metrics'!$B$9),ISNUMBER(D57),D57&lt;='Metrics'!$B$9,NOT(AND(ISNUMBER(S57),S57&lt;='Metrics'!$B$9,T57&lt;&gt;""))),ISNUMBER(I57),I57&lt;='Metrics'!$B$9,OR(J57="",J57&gt;'Metrics'!$B$9)),1,0))</x:f>
        <x:v>0</x:v>
      </x:c>
      <x:c r="AB57" s="14" t="n">
        <x:f>IF(A57="","",IF(AND(AND('Metrics'!$B$6&lt;&gt;"",C57='Metrics'!$B$6,ISNUMBER('Metrics'!$B$9),ISNUMBER(D57),D57&lt;='Metrics'!$B$9,NOT(AND(ISNUMBER(S57),S57&lt;='Metrics'!$B$9,T57&lt;&gt;""))),ISNUMBER(J57),J57&lt;='Metrics'!$B$9,OR(L57="",L57&gt;'Metrics'!$B$9)),1,0))</x:f>
        <x:v>0</x:v>
      </x:c>
      <x:c r="AC57" s="14" t="str">
        <x:f>IF(Y57=1,MAX(0,'Metrics'!$B$9-D57),"")</x:f>
      </x:c>
      <x:c r="AD57" s="14" t="str">
        <x:f>IF(AB57=1,MAX(0,'Metrics'!$B$9-J57),"")</x:f>
      </x:c>
      <x:c r="AE57" s="14" t="n">
        <x:f>IF(A57="","",IF(OR(COUNTIF($A$8:$A$207,A57)&gt;1,B57="",C57="",NOT(ISNUMBER(D57)),AND(E57&lt;&gt;"",NOT(ISNUMBER(F57))),AND(G57&lt;&gt;"",OR(E57="",NOT(ISNUMBER(H57)))),AND(J57&lt;&gt;"",I57=""),AND(L57&lt;&gt;"",OR(J57="",NOT(ISNUMBER(M57)))),AND(S57&lt;&gt;"",OR(T57="",NOT(ISNUMBER(U57)))),AND(P57&lt;&gt;"",O57=""),AND(OR(P57="Accepted",P57="Declined"),Q57=""),AND(R57&lt;&gt;"",P57&lt;&gt;"Accepted"),AND(ISNUMBER(F57),F57&lt;0),AND(ISNUMBER(M57),M57&lt;0),AND(ISNUMBER(U57),U57&lt;0),AND(D57&lt;&gt;"",NOT(ISNUMBER(D57))),AND(E57&lt;&gt;"",NOT(ISNUMBER(E57))),AND(G57&lt;&gt;"",NOT(ISNUMBER(G57))),AND(H57&lt;&gt;"",NOT(ISNUMBER(H57))),AND(I57&lt;&gt;"",NOT(ISNUMBER(I57))),AND(J57&lt;&gt;"",NOT(ISNUMBER(J57))),AND(L57&lt;&gt;"",NOT(ISNUMBER(L57))),AND(N57&lt;&gt;"",NOT(ISNUMBER(N57))),AND(O57&lt;&gt;"",NOT(ISNUMBER(O57))),AND(Q57&lt;&gt;"",NOT(ISNUMBER(Q57))),AND(R57&lt;&gt;"",NOT(ISNUMBER(R57))),AND(S57&lt;&gt;"",NOT(ISNUMBER(S57))),AND(ISNUMBER(E57),ISNUMBER(D57),E57&lt;D57),AND(ISNUMBER(G57),ISNUMBER(E57),G57&lt;E57),AND(ISNUMBER(H57),ISNUMBER(G57),H57&lt;G57),AND(ISNUMBER(I57),ISNUMBER(G57),I57&lt;G57),AND(ISNUMBER(J57),ISNUMBER(I57),J57&lt;I57),AND(ISNUMBER(L57),ISNUMBER(J57),L57&lt;J57),AND(ISNUMBER(Q57),ISNUMBER(O57),Q57&lt;O57),AND(ISNUMBER(R57),ISNUMBER(Q57),R57&lt;Q57)),1,0))</x:f>
        <x:v>0</x:v>
      </x:c>
      <x:c r="AF57" s="14" t="n">
        <x:f>IF(A57="","",IF(AND(ISNUMBER(S57),S57&lt;='Metrics'!$B$9,T57&lt;&gt;""),1,0))</x:f>
        <x:v>1</x:v>
      </x:c>
    </x:row>
    <x:row r="58" ht="24" customHeight="1">
      <x:c r="A58" s="15" t="str">
        <x:v>EX-APP-051</x:v>
      </x:c>
      <x:c r="B58" s="15" t="str">
        <x:v>EX-CAND-051</x:v>
      </x:c>
      <x:c r="C58" s="15" t="str">
        <x:v>DEMO-ROLE-01</x:v>
      </x:c>
      <x:c r="D58" s="16" t="d">
        <x:v>2026-09-03T00:00:00.000Z</x:v>
      </x:c>
      <x:c r="E58" s="16" t="d">
        <x:v>2026-09-08T00:00:00.000Z</x:v>
      </x:c>
      <x:c r="F58" s="17" t="n">
        <x:v>1</x:v>
      </x:c>
      <x:c r="G58" s="16"/>
      <x:c r="H58" s="16"/>
      <x:c r="I58" s="16"/>
      <x:c r="J58" s="16"/>
      <x:c r="K58" s="17"/>
      <x:c r="L58" s="16"/>
      <x:c r="M58" s="17" t="n">
        <x:v>0</x:v>
      </x:c>
      <x:c r="N58" s="16"/>
      <x:c r="O58" s="16"/>
      <x:c r="P58" s="15" t="str"/>
      <x:c r="Q58" s="16"/>
      <x:c r="R58" s="16"/>
      <x:c r="S58" s="16" t="d">
        <x:v>2026-09-08T00:00:00.000Z</x:v>
      </x:c>
      <x:c r="T58" s="15" t="str">
        <x:v>Not selected</x:v>
      </x:c>
      <x:c r="U58" s="17" t="n">
        <x:v>0</x:v>
      </x:c>
      <x:c r="V58" s="14" t="n">
        <x:f>IF(A58="","",IF(AND('Metrics'!$B$6&lt;&gt;"",C58='Metrics'!$B$6,ISNUMBER(D58),ISNUMBER('Metrics'!$B$7),ISNUMBER('Metrics'!$B$8),D58&gt;='Metrics'!$B$7,D58&lt;='Metrics'!$B$8),1,0))</x:f>
        <x:v>1</x:v>
      </x:c>
      <x:c r="W58" s="14" t="n">
        <x:f>IF(A58="","",IF(AND(V58=1,ISNUMBER(G58),G58&lt;='Metrics'!$B$9,ISNUMBER(H58),H58&lt;='Metrics'!$B$9),1,0))</x:f>
        <x:v>0</x:v>
      </x:c>
      <x:c r="X58" s="14" t="n">
        <x:f>IF(A58="","",IF(COUNTIFS('Example interviews'!$B$8:$B$307,A58,'Example interviews'!$E$8:$E$307,"Completed",'Example interviews'!$D$8:$D$307,"&lt;="&amp;'Metrics'!$B$9)&gt;0,1,0))</x:f>
        <x:v>0</x:v>
      </x:c>
      <x:c r="Y58" s="14" t="n">
        <x:f>IF(A58="","",IF(AND(AND('Metrics'!$B$6&lt;&gt;"",C58='Metrics'!$B$6,ISNUMBER('Metrics'!$B$9),ISNUMBER(D58),D58&lt;='Metrics'!$B$9,NOT(AND(ISNUMBER(S58),S58&lt;='Metrics'!$B$9,T58&lt;&gt;""))),OR(E58="",E58&gt;'Metrics'!$B$9)),1,0))</x:f>
        <x:v>0</x:v>
      </x:c>
      <x:c r="Z58" s="14" t="n">
        <x:f>IF(A58="","",IF(AND(AND('Metrics'!$B$6&lt;&gt;"",C58='Metrics'!$B$6,ISNUMBER('Metrics'!$B$9),ISNUMBER(D58),D58&lt;='Metrics'!$B$9,NOT(AND(ISNUMBER(S58),S58&lt;='Metrics'!$B$9,T58&lt;&gt;""))),ISNUMBER(G58),G58&lt;='Metrics'!$B$9,OR(I58="",I58&gt;'Metrics'!$B$9)),1,0))</x:f>
        <x:v>0</x:v>
      </x:c>
      <x:c r="AA58" s="14" t="n">
        <x:f>IF(A58="","",IF(AND(AND('Metrics'!$B$6&lt;&gt;"",C58='Metrics'!$B$6,ISNUMBER('Metrics'!$B$9),ISNUMBER(D58),D58&lt;='Metrics'!$B$9,NOT(AND(ISNUMBER(S58),S58&lt;='Metrics'!$B$9,T58&lt;&gt;""))),ISNUMBER(I58),I58&lt;='Metrics'!$B$9,OR(J58="",J58&gt;'Metrics'!$B$9)),1,0))</x:f>
        <x:v>0</x:v>
      </x:c>
      <x:c r="AB58" s="14" t="n">
        <x:f>IF(A58="","",IF(AND(AND('Metrics'!$B$6&lt;&gt;"",C58='Metrics'!$B$6,ISNUMBER('Metrics'!$B$9),ISNUMBER(D58),D58&lt;='Metrics'!$B$9,NOT(AND(ISNUMBER(S58),S58&lt;='Metrics'!$B$9,T58&lt;&gt;""))),ISNUMBER(J58),J58&lt;='Metrics'!$B$9,OR(L58="",L58&gt;'Metrics'!$B$9)),1,0))</x:f>
        <x:v>0</x:v>
      </x:c>
      <x:c r="AC58" s="14" t="str">
        <x:f>IF(Y58=1,MAX(0,'Metrics'!$B$9-D58),"")</x:f>
      </x:c>
      <x:c r="AD58" s="14" t="str">
        <x:f>IF(AB58=1,MAX(0,'Metrics'!$B$9-J58),"")</x:f>
      </x:c>
      <x:c r="AE58" s="14" t="n">
        <x:f>IF(A58="","",IF(OR(COUNTIF($A$8:$A$207,A58)&gt;1,B58="",C58="",NOT(ISNUMBER(D58)),AND(E58&lt;&gt;"",NOT(ISNUMBER(F58))),AND(G58&lt;&gt;"",OR(E58="",NOT(ISNUMBER(H58)))),AND(J58&lt;&gt;"",I58=""),AND(L58&lt;&gt;"",OR(J58="",NOT(ISNUMBER(M58)))),AND(S58&lt;&gt;"",OR(T58="",NOT(ISNUMBER(U58)))),AND(P58&lt;&gt;"",O58=""),AND(OR(P58="Accepted",P58="Declined"),Q58=""),AND(R58&lt;&gt;"",P58&lt;&gt;"Accepted"),AND(ISNUMBER(F58),F58&lt;0),AND(ISNUMBER(M58),M58&lt;0),AND(ISNUMBER(U58),U58&lt;0),AND(D58&lt;&gt;"",NOT(ISNUMBER(D58))),AND(E58&lt;&gt;"",NOT(ISNUMBER(E58))),AND(G58&lt;&gt;"",NOT(ISNUMBER(G58))),AND(H58&lt;&gt;"",NOT(ISNUMBER(H58))),AND(I58&lt;&gt;"",NOT(ISNUMBER(I58))),AND(J58&lt;&gt;"",NOT(ISNUMBER(J58))),AND(L58&lt;&gt;"",NOT(ISNUMBER(L58))),AND(N58&lt;&gt;"",NOT(ISNUMBER(N58))),AND(O58&lt;&gt;"",NOT(ISNUMBER(O58))),AND(Q58&lt;&gt;"",NOT(ISNUMBER(Q58))),AND(R58&lt;&gt;"",NOT(ISNUMBER(R58))),AND(S58&lt;&gt;"",NOT(ISNUMBER(S58))),AND(ISNUMBER(E58),ISNUMBER(D58),E58&lt;D58),AND(ISNUMBER(G58),ISNUMBER(E58),G58&lt;E58),AND(ISNUMBER(H58),ISNUMBER(G58),H58&lt;G58),AND(ISNUMBER(I58),ISNUMBER(G58),I58&lt;G58),AND(ISNUMBER(J58),ISNUMBER(I58),J58&lt;I58),AND(ISNUMBER(L58),ISNUMBER(J58),L58&lt;J58),AND(ISNUMBER(Q58),ISNUMBER(O58),Q58&lt;O58),AND(ISNUMBER(R58),ISNUMBER(Q58),R58&lt;Q58)),1,0))</x:f>
        <x:v>0</x:v>
      </x:c>
      <x:c r="AF58" s="14" t="n">
        <x:f>IF(A58="","",IF(AND(ISNUMBER(S58),S58&lt;='Metrics'!$B$9,T58&lt;&gt;""),1,0))</x:f>
        <x:v>1</x:v>
      </x:c>
    </x:row>
    <x:row r="59" ht="24" customHeight="1">
      <x:c r="A59" s="15" t="str">
        <x:v>EX-APP-052</x:v>
      </x:c>
      <x:c r="B59" s="15" t="str">
        <x:v>EX-CAND-052</x:v>
      </x:c>
      <x:c r="C59" s="15" t="str">
        <x:v>DEMO-ROLE-01</x:v>
      </x:c>
      <x:c r="D59" s="16" t="d">
        <x:v>2026-09-03T00:00:00.000Z</x:v>
      </x:c>
      <x:c r="E59" s="16" t="d">
        <x:v>2026-09-08T00:00:00.000Z</x:v>
      </x:c>
      <x:c r="F59" s="17" t="n">
        <x:v>1</x:v>
      </x:c>
      <x:c r="G59" s="16"/>
      <x:c r="H59" s="16"/>
      <x:c r="I59" s="16"/>
      <x:c r="J59" s="16"/>
      <x:c r="K59" s="17"/>
      <x:c r="L59" s="16"/>
      <x:c r="M59" s="17" t="n">
        <x:v>0</x:v>
      </x:c>
      <x:c r="N59" s="16"/>
      <x:c r="O59" s="16"/>
      <x:c r="P59" s="15" t="str"/>
      <x:c r="Q59" s="16"/>
      <x:c r="R59" s="16"/>
      <x:c r="S59" s="16" t="d">
        <x:v>2026-09-08T00:00:00.000Z</x:v>
      </x:c>
      <x:c r="T59" s="15" t="str">
        <x:v>Not selected</x:v>
      </x:c>
      <x:c r="U59" s="17" t="n">
        <x:v>0</x:v>
      </x:c>
      <x:c r="V59" s="14" t="n">
        <x:f>IF(A59="","",IF(AND('Metrics'!$B$6&lt;&gt;"",C59='Metrics'!$B$6,ISNUMBER(D59),ISNUMBER('Metrics'!$B$7),ISNUMBER('Metrics'!$B$8),D59&gt;='Metrics'!$B$7,D59&lt;='Metrics'!$B$8),1,0))</x:f>
        <x:v>1</x:v>
      </x:c>
      <x:c r="W59" s="14" t="n">
        <x:f>IF(A59="","",IF(AND(V59=1,ISNUMBER(G59),G59&lt;='Metrics'!$B$9,ISNUMBER(H59),H59&lt;='Metrics'!$B$9),1,0))</x:f>
        <x:v>0</x:v>
      </x:c>
      <x:c r="X59" s="14" t="n">
        <x:f>IF(A59="","",IF(COUNTIFS('Example interviews'!$B$8:$B$307,A59,'Example interviews'!$E$8:$E$307,"Completed",'Example interviews'!$D$8:$D$307,"&lt;="&amp;'Metrics'!$B$9)&gt;0,1,0))</x:f>
        <x:v>0</x:v>
      </x:c>
      <x:c r="Y59" s="14" t="n">
        <x:f>IF(A59="","",IF(AND(AND('Metrics'!$B$6&lt;&gt;"",C59='Metrics'!$B$6,ISNUMBER('Metrics'!$B$9),ISNUMBER(D59),D59&lt;='Metrics'!$B$9,NOT(AND(ISNUMBER(S59),S59&lt;='Metrics'!$B$9,T59&lt;&gt;""))),OR(E59="",E59&gt;'Metrics'!$B$9)),1,0))</x:f>
        <x:v>0</x:v>
      </x:c>
      <x:c r="Z59" s="14" t="n">
        <x:f>IF(A59="","",IF(AND(AND('Metrics'!$B$6&lt;&gt;"",C59='Metrics'!$B$6,ISNUMBER('Metrics'!$B$9),ISNUMBER(D59),D59&lt;='Metrics'!$B$9,NOT(AND(ISNUMBER(S59),S59&lt;='Metrics'!$B$9,T59&lt;&gt;""))),ISNUMBER(G59),G59&lt;='Metrics'!$B$9,OR(I59="",I59&gt;'Metrics'!$B$9)),1,0))</x:f>
        <x:v>0</x:v>
      </x:c>
      <x:c r="AA59" s="14" t="n">
        <x:f>IF(A59="","",IF(AND(AND('Metrics'!$B$6&lt;&gt;"",C59='Metrics'!$B$6,ISNUMBER('Metrics'!$B$9),ISNUMBER(D59),D59&lt;='Metrics'!$B$9,NOT(AND(ISNUMBER(S59),S59&lt;='Metrics'!$B$9,T59&lt;&gt;""))),ISNUMBER(I59),I59&lt;='Metrics'!$B$9,OR(J59="",J59&gt;'Metrics'!$B$9)),1,0))</x:f>
        <x:v>0</x:v>
      </x:c>
      <x:c r="AB59" s="14" t="n">
        <x:f>IF(A59="","",IF(AND(AND('Metrics'!$B$6&lt;&gt;"",C59='Metrics'!$B$6,ISNUMBER('Metrics'!$B$9),ISNUMBER(D59),D59&lt;='Metrics'!$B$9,NOT(AND(ISNUMBER(S59),S59&lt;='Metrics'!$B$9,T59&lt;&gt;""))),ISNUMBER(J59),J59&lt;='Metrics'!$B$9,OR(L59="",L59&gt;'Metrics'!$B$9)),1,0))</x:f>
        <x:v>0</x:v>
      </x:c>
      <x:c r="AC59" s="14" t="str">
        <x:f>IF(Y59=1,MAX(0,'Metrics'!$B$9-D59),"")</x:f>
      </x:c>
      <x:c r="AD59" s="14" t="str">
        <x:f>IF(AB59=1,MAX(0,'Metrics'!$B$9-J59),"")</x:f>
      </x:c>
      <x:c r="AE59" s="14" t="n">
        <x:f>IF(A59="","",IF(OR(COUNTIF($A$8:$A$207,A59)&gt;1,B59="",C59="",NOT(ISNUMBER(D59)),AND(E59&lt;&gt;"",NOT(ISNUMBER(F59))),AND(G59&lt;&gt;"",OR(E59="",NOT(ISNUMBER(H59)))),AND(J59&lt;&gt;"",I59=""),AND(L59&lt;&gt;"",OR(J59="",NOT(ISNUMBER(M59)))),AND(S59&lt;&gt;"",OR(T59="",NOT(ISNUMBER(U59)))),AND(P59&lt;&gt;"",O59=""),AND(OR(P59="Accepted",P59="Declined"),Q59=""),AND(R59&lt;&gt;"",P59&lt;&gt;"Accepted"),AND(ISNUMBER(F59),F59&lt;0),AND(ISNUMBER(M59),M59&lt;0),AND(ISNUMBER(U59),U59&lt;0),AND(D59&lt;&gt;"",NOT(ISNUMBER(D59))),AND(E59&lt;&gt;"",NOT(ISNUMBER(E59))),AND(G59&lt;&gt;"",NOT(ISNUMBER(G59))),AND(H59&lt;&gt;"",NOT(ISNUMBER(H59))),AND(I59&lt;&gt;"",NOT(ISNUMBER(I59))),AND(J59&lt;&gt;"",NOT(ISNUMBER(J59))),AND(L59&lt;&gt;"",NOT(ISNUMBER(L59))),AND(N59&lt;&gt;"",NOT(ISNUMBER(N59))),AND(O59&lt;&gt;"",NOT(ISNUMBER(O59))),AND(Q59&lt;&gt;"",NOT(ISNUMBER(Q59))),AND(R59&lt;&gt;"",NOT(ISNUMBER(R59))),AND(S59&lt;&gt;"",NOT(ISNUMBER(S59))),AND(ISNUMBER(E59),ISNUMBER(D59),E59&lt;D59),AND(ISNUMBER(G59),ISNUMBER(E59),G59&lt;E59),AND(ISNUMBER(H59),ISNUMBER(G59),H59&lt;G59),AND(ISNUMBER(I59),ISNUMBER(G59),I59&lt;G59),AND(ISNUMBER(J59),ISNUMBER(I59),J59&lt;I59),AND(ISNUMBER(L59),ISNUMBER(J59),L59&lt;J59),AND(ISNUMBER(Q59),ISNUMBER(O59),Q59&lt;O59),AND(ISNUMBER(R59),ISNUMBER(Q59),R59&lt;Q59)),1,0))</x:f>
        <x:v>0</x:v>
      </x:c>
      <x:c r="AF59" s="14" t="n">
        <x:f>IF(A59="","",IF(AND(ISNUMBER(S59),S59&lt;='Metrics'!$B$9,T59&lt;&gt;""),1,0))</x:f>
        <x:v>1</x:v>
      </x:c>
    </x:row>
    <x:row r="60" ht="24" customHeight="1">
      <x:c r="A60" s="15" t="str">
        <x:v>EX-APP-053</x:v>
      </x:c>
      <x:c r="B60" s="15" t="str">
        <x:v>EX-CAND-053</x:v>
      </x:c>
      <x:c r="C60" s="15" t="str">
        <x:v>DEMO-ROLE-01</x:v>
      </x:c>
      <x:c r="D60" s="16" t="d">
        <x:v>2026-09-03T00:00:00.000Z</x:v>
      </x:c>
      <x:c r="E60" s="16" t="d">
        <x:v>2026-09-08T00:00:00.000Z</x:v>
      </x:c>
      <x:c r="F60" s="17" t="n">
        <x:v>1</x:v>
      </x:c>
      <x:c r="G60" s="16"/>
      <x:c r="H60" s="16"/>
      <x:c r="I60" s="16"/>
      <x:c r="J60" s="16"/>
      <x:c r="K60" s="17"/>
      <x:c r="L60" s="16"/>
      <x:c r="M60" s="17" t="n">
        <x:v>0</x:v>
      </x:c>
      <x:c r="N60" s="16"/>
      <x:c r="O60" s="16"/>
      <x:c r="P60" s="15" t="str"/>
      <x:c r="Q60" s="16"/>
      <x:c r="R60" s="16"/>
      <x:c r="S60" s="16" t="d">
        <x:v>2026-09-08T00:00:00.000Z</x:v>
      </x:c>
      <x:c r="T60" s="15" t="str">
        <x:v>Not selected</x:v>
      </x:c>
      <x:c r="U60" s="17" t="n">
        <x:v>0</x:v>
      </x:c>
      <x:c r="V60" s="14" t="n">
        <x:f>IF(A60="","",IF(AND('Metrics'!$B$6&lt;&gt;"",C60='Metrics'!$B$6,ISNUMBER(D60),ISNUMBER('Metrics'!$B$7),ISNUMBER('Metrics'!$B$8),D60&gt;='Metrics'!$B$7,D60&lt;='Metrics'!$B$8),1,0))</x:f>
        <x:v>1</x:v>
      </x:c>
      <x:c r="W60" s="14" t="n">
        <x:f>IF(A60="","",IF(AND(V60=1,ISNUMBER(G60),G60&lt;='Metrics'!$B$9,ISNUMBER(H60),H60&lt;='Metrics'!$B$9),1,0))</x:f>
        <x:v>0</x:v>
      </x:c>
      <x:c r="X60" s="14" t="n">
        <x:f>IF(A60="","",IF(COUNTIFS('Example interviews'!$B$8:$B$307,A60,'Example interviews'!$E$8:$E$307,"Completed",'Example interviews'!$D$8:$D$307,"&lt;="&amp;'Metrics'!$B$9)&gt;0,1,0))</x:f>
        <x:v>0</x:v>
      </x:c>
      <x:c r="Y60" s="14" t="n">
        <x:f>IF(A60="","",IF(AND(AND('Metrics'!$B$6&lt;&gt;"",C60='Metrics'!$B$6,ISNUMBER('Metrics'!$B$9),ISNUMBER(D60),D60&lt;='Metrics'!$B$9,NOT(AND(ISNUMBER(S60),S60&lt;='Metrics'!$B$9,T60&lt;&gt;""))),OR(E60="",E60&gt;'Metrics'!$B$9)),1,0))</x:f>
        <x:v>0</x:v>
      </x:c>
      <x:c r="Z60" s="14" t="n">
        <x:f>IF(A60="","",IF(AND(AND('Metrics'!$B$6&lt;&gt;"",C60='Metrics'!$B$6,ISNUMBER('Metrics'!$B$9),ISNUMBER(D60),D60&lt;='Metrics'!$B$9,NOT(AND(ISNUMBER(S60),S60&lt;='Metrics'!$B$9,T60&lt;&gt;""))),ISNUMBER(G60),G60&lt;='Metrics'!$B$9,OR(I60="",I60&gt;'Metrics'!$B$9)),1,0))</x:f>
        <x:v>0</x:v>
      </x:c>
      <x:c r="AA60" s="14" t="n">
        <x:f>IF(A60="","",IF(AND(AND('Metrics'!$B$6&lt;&gt;"",C60='Metrics'!$B$6,ISNUMBER('Metrics'!$B$9),ISNUMBER(D60),D60&lt;='Metrics'!$B$9,NOT(AND(ISNUMBER(S60),S60&lt;='Metrics'!$B$9,T60&lt;&gt;""))),ISNUMBER(I60),I60&lt;='Metrics'!$B$9,OR(J60="",J60&gt;'Metrics'!$B$9)),1,0))</x:f>
        <x:v>0</x:v>
      </x:c>
      <x:c r="AB60" s="14" t="n">
        <x:f>IF(A60="","",IF(AND(AND('Metrics'!$B$6&lt;&gt;"",C60='Metrics'!$B$6,ISNUMBER('Metrics'!$B$9),ISNUMBER(D60),D60&lt;='Metrics'!$B$9,NOT(AND(ISNUMBER(S60),S60&lt;='Metrics'!$B$9,T60&lt;&gt;""))),ISNUMBER(J60),J60&lt;='Metrics'!$B$9,OR(L60="",L60&gt;'Metrics'!$B$9)),1,0))</x:f>
        <x:v>0</x:v>
      </x:c>
      <x:c r="AC60" s="14" t="str">
        <x:f>IF(Y60=1,MAX(0,'Metrics'!$B$9-D60),"")</x:f>
      </x:c>
      <x:c r="AD60" s="14" t="str">
        <x:f>IF(AB60=1,MAX(0,'Metrics'!$B$9-J60),"")</x:f>
      </x:c>
      <x:c r="AE60" s="14" t="n">
        <x:f>IF(A60="","",IF(OR(COUNTIF($A$8:$A$207,A60)&gt;1,B60="",C60="",NOT(ISNUMBER(D60)),AND(E60&lt;&gt;"",NOT(ISNUMBER(F60))),AND(G60&lt;&gt;"",OR(E60="",NOT(ISNUMBER(H60)))),AND(J60&lt;&gt;"",I60=""),AND(L60&lt;&gt;"",OR(J60="",NOT(ISNUMBER(M60)))),AND(S60&lt;&gt;"",OR(T60="",NOT(ISNUMBER(U60)))),AND(P60&lt;&gt;"",O60=""),AND(OR(P60="Accepted",P60="Declined"),Q60=""),AND(R60&lt;&gt;"",P60&lt;&gt;"Accepted"),AND(ISNUMBER(F60),F60&lt;0),AND(ISNUMBER(M60),M60&lt;0),AND(ISNUMBER(U60),U60&lt;0),AND(D60&lt;&gt;"",NOT(ISNUMBER(D60))),AND(E60&lt;&gt;"",NOT(ISNUMBER(E60))),AND(G60&lt;&gt;"",NOT(ISNUMBER(G60))),AND(H60&lt;&gt;"",NOT(ISNUMBER(H60))),AND(I60&lt;&gt;"",NOT(ISNUMBER(I60))),AND(J60&lt;&gt;"",NOT(ISNUMBER(J60))),AND(L60&lt;&gt;"",NOT(ISNUMBER(L60))),AND(N60&lt;&gt;"",NOT(ISNUMBER(N60))),AND(O60&lt;&gt;"",NOT(ISNUMBER(O60))),AND(Q60&lt;&gt;"",NOT(ISNUMBER(Q60))),AND(R60&lt;&gt;"",NOT(ISNUMBER(R60))),AND(S60&lt;&gt;"",NOT(ISNUMBER(S60))),AND(ISNUMBER(E60),ISNUMBER(D60),E60&lt;D60),AND(ISNUMBER(G60),ISNUMBER(E60),G60&lt;E60),AND(ISNUMBER(H60),ISNUMBER(G60),H60&lt;G60),AND(ISNUMBER(I60),ISNUMBER(G60),I60&lt;G60),AND(ISNUMBER(J60),ISNUMBER(I60),J60&lt;I60),AND(ISNUMBER(L60),ISNUMBER(J60),L60&lt;J60),AND(ISNUMBER(Q60),ISNUMBER(O60),Q60&lt;O60),AND(ISNUMBER(R60),ISNUMBER(Q60),R60&lt;Q60)),1,0))</x:f>
        <x:v>0</x:v>
      </x:c>
      <x:c r="AF60" s="14" t="n">
        <x:f>IF(A60="","",IF(AND(ISNUMBER(S60),S60&lt;='Metrics'!$B$9,T60&lt;&gt;""),1,0))</x:f>
        <x:v>1</x:v>
      </x:c>
    </x:row>
    <x:row r="61" ht="24" customHeight="1">
      <x:c r="A61" s="15" t="str">
        <x:v>EX-APP-054</x:v>
      </x:c>
      <x:c r="B61" s="15" t="str">
        <x:v>EX-CAND-054</x:v>
      </x:c>
      <x:c r="C61" s="15" t="str">
        <x:v>DEMO-ROLE-01</x:v>
      </x:c>
      <x:c r="D61" s="16" t="d">
        <x:v>2026-09-03T00:00:00.000Z</x:v>
      </x:c>
      <x:c r="E61" s="16" t="d">
        <x:v>2026-09-08T00:00:00.000Z</x:v>
      </x:c>
      <x:c r="F61" s="17" t="n">
        <x:v>1</x:v>
      </x:c>
      <x:c r="G61" s="16"/>
      <x:c r="H61" s="16"/>
      <x:c r="I61" s="16"/>
      <x:c r="J61" s="16"/>
      <x:c r="K61" s="17"/>
      <x:c r="L61" s="16"/>
      <x:c r="M61" s="17" t="n">
        <x:v>0</x:v>
      </x:c>
      <x:c r="N61" s="16"/>
      <x:c r="O61" s="16"/>
      <x:c r="P61" s="15" t="str"/>
      <x:c r="Q61" s="16"/>
      <x:c r="R61" s="16"/>
      <x:c r="S61" s="16" t="d">
        <x:v>2026-09-08T00:00:00.000Z</x:v>
      </x:c>
      <x:c r="T61" s="15" t="str">
        <x:v>Not selected</x:v>
      </x:c>
      <x:c r="U61" s="17" t="n">
        <x:v>0</x:v>
      </x:c>
      <x:c r="V61" s="14" t="n">
        <x:f>IF(A61="","",IF(AND('Metrics'!$B$6&lt;&gt;"",C61='Metrics'!$B$6,ISNUMBER(D61),ISNUMBER('Metrics'!$B$7),ISNUMBER('Metrics'!$B$8),D61&gt;='Metrics'!$B$7,D61&lt;='Metrics'!$B$8),1,0))</x:f>
        <x:v>1</x:v>
      </x:c>
      <x:c r="W61" s="14" t="n">
        <x:f>IF(A61="","",IF(AND(V61=1,ISNUMBER(G61),G61&lt;='Metrics'!$B$9,ISNUMBER(H61),H61&lt;='Metrics'!$B$9),1,0))</x:f>
        <x:v>0</x:v>
      </x:c>
      <x:c r="X61" s="14" t="n">
        <x:f>IF(A61="","",IF(COUNTIFS('Example interviews'!$B$8:$B$307,A61,'Example interviews'!$E$8:$E$307,"Completed",'Example interviews'!$D$8:$D$307,"&lt;="&amp;'Metrics'!$B$9)&gt;0,1,0))</x:f>
        <x:v>0</x:v>
      </x:c>
      <x:c r="Y61" s="14" t="n">
        <x:f>IF(A61="","",IF(AND(AND('Metrics'!$B$6&lt;&gt;"",C61='Metrics'!$B$6,ISNUMBER('Metrics'!$B$9),ISNUMBER(D61),D61&lt;='Metrics'!$B$9,NOT(AND(ISNUMBER(S61),S61&lt;='Metrics'!$B$9,T61&lt;&gt;""))),OR(E61="",E61&gt;'Metrics'!$B$9)),1,0))</x:f>
        <x:v>0</x:v>
      </x:c>
      <x:c r="Z61" s="14" t="n">
        <x:f>IF(A61="","",IF(AND(AND('Metrics'!$B$6&lt;&gt;"",C61='Metrics'!$B$6,ISNUMBER('Metrics'!$B$9),ISNUMBER(D61),D61&lt;='Metrics'!$B$9,NOT(AND(ISNUMBER(S61),S61&lt;='Metrics'!$B$9,T61&lt;&gt;""))),ISNUMBER(G61),G61&lt;='Metrics'!$B$9,OR(I61="",I61&gt;'Metrics'!$B$9)),1,0))</x:f>
        <x:v>0</x:v>
      </x:c>
      <x:c r="AA61" s="14" t="n">
        <x:f>IF(A61="","",IF(AND(AND('Metrics'!$B$6&lt;&gt;"",C61='Metrics'!$B$6,ISNUMBER('Metrics'!$B$9),ISNUMBER(D61),D61&lt;='Metrics'!$B$9,NOT(AND(ISNUMBER(S61),S61&lt;='Metrics'!$B$9,T61&lt;&gt;""))),ISNUMBER(I61),I61&lt;='Metrics'!$B$9,OR(J61="",J61&gt;'Metrics'!$B$9)),1,0))</x:f>
        <x:v>0</x:v>
      </x:c>
      <x:c r="AB61" s="14" t="n">
        <x:f>IF(A61="","",IF(AND(AND('Metrics'!$B$6&lt;&gt;"",C61='Metrics'!$B$6,ISNUMBER('Metrics'!$B$9),ISNUMBER(D61),D61&lt;='Metrics'!$B$9,NOT(AND(ISNUMBER(S61),S61&lt;='Metrics'!$B$9,T61&lt;&gt;""))),ISNUMBER(J61),J61&lt;='Metrics'!$B$9,OR(L61="",L61&gt;'Metrics'!$B$9)),1,0))</x:f>
        <x:v>0</x:v>
      </x:c>
      <x:c r="AC61" s="14" t="str">
        <x:f>IF(Y61=1,MAX(0,'Metrics'!$B$9-D61),"")</x:f>
      </x:c>
      <x:c r="AD61" s="14" t="str">
        <x:f>IF(AB61=1,MAX(0,'Metrics'!$B$9-J61),"")</x:f>
      </x:c>
      <x:c r="AE61" s="14" t="n">
        <x:f>IF(A61="","",IF(OR(COUNTIF($A$8:$A$207,A61)&gt;1,B61="",C61="",NOT(ISNUMBER(D61)),AND(E61&lt;&gt;"",NOT(ISNUMBER(F61))),AND(G61&lt;&gt;"",OR(E61="",NOT(ISNUMBER(H61)))),AND(J61&lt;&gt;"",I61=""),AND(L61&lt;&gt;"",OR(J61="",NOT(ISNUMBER(M61)))),AND(S61&lt;&gt;"",OR(T61="",NOT(ISNUMBER(U61)))),AND(P61&lt;&gt;"",O61=""),AND(OR(P61="Accepted",P61="Declined"),Q61=""),AND(R61&lt;&gt;"",P61&lt;&gt;"Accepted"),AND(ISNUMBER(F61),F61&lt;0),AND(ISNUMBER(M61),M61&lt;0),AND(ISNUMBER(U61),U61&lt;0),AND(D61&lt;&gt;"",NOT(ISNUMBER(D61))),AND(E61&lt;&gt;"",NOT(ISNUMBER(E61))),AND(G61&lt;&gt;"",NOT(ISNUMBER(G61))),AND(H61&lt;&gt;"",NOT(ISNUMBER(H61))),AND(I61&lt;&gt;"",NOT(ISNUMBER(I61))),AND(J61&lt;&gt;"",NOT(ISNUMBER(J61))),AND(L61&lt;&gt;"",NOT(ISNUMBER(L61))),AND(N61&lt;&gt;"",NOT(ISNUMBER(N61))),AND(O61&lt;&gt;"",NOT(ISNUMBER(O61))),AND(Q61&lt;&gt;"",NOT(ISNUMBER(Q61))),AND(R61&lt;&gt;"",NOT(ISNUMBER(R61))),AND(S61&lt;&gt;"",NOT(ISNUMBER(S61))),AND(ISNUMBER(E61),ISNUMBER(D61),E61&lt;D61),AND(ISNUMBER(G61),ISNUMBER(E61),G61&lt;E61),AND(ISNUMBER(H61),ISNUMBER(G61),H61&lt;G61),AND(ISNUMBER(I61),ISNUMBER(G61),I61&lt;G61),AND(ISNUMBER(J61),ISNUMBER(I61),J61&lt;I61),AND(ISNUMBER(L61),ISNUMBER(J61),L61&lt;J61),AND(ISNUMBER(Q61),ISNUMBER(O61),Q61&lt;O61),AND(ISNUMBER(R61),ISNUMBER(Q61),R61&lt;Q61)),1,0))</x:f>
        <x:v>0</x:v>
      </x:c>
      <x:c r="AF61" s="14" t="n">
        <x:f>IF(A61="","",IF(AND(ISNUMBER(S61),S61&lt;='Metrics'!$B$9,T61&lt;&gt;""),1,0))</x:f>
        <x:v>1</x:v>
      </x:c>
    </x:row>
    <x:row r="62" ht="24" customHeight="1">
      <x:c r="A62" s="15" t="str">
        <x:v>EX-APP-055</x:v>
      </x:c>
      <x:c r="B62" s="15" t="str">
        <x:v>EX-CAND-055</x:v>
      </x:c>
      <x:c r="C62" s="15" t="str">
        <x:v>DEMO-ROLE-01</x:v>
      </x:c>
      <x:c r="D62" s="16" t="d">
        <x:v>2026-09-03T00:00:00.000Z</x:v>
      </x:c>
      <x:c r="E62" s="16" t="d">
        <x:v>2026-09-08T00:00:00.000Z</x:v>
      </x:c>
      <x:c r="F62" s="17" t="n">
        <x:v>1</x:v>
      </x:c>
      <x:c r="G62" s="16"/>
      <x:c r="H62" s="16"/>
      <x:c r="I62" s="16"/>
      <x:c r="J62" s="16"/>
      <x:c r="K62" s="17"/>
      <x:c r="L62" s="16"/>
      <x:c r="M62" s="17" t="n">
        <x:v>0</x:v>
      </x:c>
      <x:c r="N62" s="16"/>
      <x:c r="O62" s="16"/>
      <x:c r="P62" s="15" t="str"/>
      <x:c r="Q62" s="16"/>
      <x:c r="R62" s="16"/>
      <x:c r="S62" s="16" t="d">
        <x:v>2026-09-08T00:00:00.000Z</x:v>
      </x:c>
      <x:c r="T62" s="15" t="str">
        <x:v>Not selected</x:v>
      </x:c>
      <x:c r="U62" s="17" t="n">
        <x:v>0</x:v>
      </x:c>
      <x:c r="V62" s="14" t="n">
        <x:f>IF(A62="","",IF(AND('Metrics'!$B$6&lt;&gt;"",C62='Metrics'!$B$6,ISNUMBER(D62),ISNUMBER('Metrics'!$B$7),ISNUMBER('Metrics'!$B$8),D62&gt;='Metrics'!$B$7,D62&lt;='Metrics'!$B$8),1,0))</x:f>
        <x:v>1</x:v>
      </x:c>
      <x:c r="W62" s="14" t="n">
        <x:f>IF(A62="","",IF(AND(V62=1,ISNUMBER(G62),G62&lt;='Metrics'!$B$9,ISNUMBER(H62),H62&lt;='Metrics'!$B$9),1,0))</x:f>
        <x:v>0</x:v>
      </x:c>
      <x:c r="X62" s="14" t="n">
        <x:f>IF(A62="","",IF(COUNTIFS('Example interviews'!$B$8:$B$307,A62,'Example interviews'!$E$8:$E$307,"Completed",'Example interviews'!$D$8:$D$307,"&lt;="&amp;'Metrics'!$B$9)&gt;0,1,0))</x:f>
        <x:v>0</x:v>
      </x:c>
      <x:c r="Y62" s="14" t="n">
        <x:f>IF(A62="","",IF(AND(AND('Metrics'!$B$6&lt;&gt;"",C62='Metrics'!$B$6,ISNUMBER('Metrics'!$B$9),ISNUMBER(D62),D62&lt;='Metrics'!$B$9,NOT(AND(ISNUMBER(S62),S62&lt;='Metrics'!$B$9,T62&lt;&gt;""))),OR(E62="",E62&gt;'Metrics'!$B$9)),1,0))</x:f>
        <x:v>0</x:v>
      </x:c>
      <x:c r="Z62" s="14" t="n">
        <x:f>IF(A62="","",IF(AND(AND('Metrics'!$B$6&lt;&gt;"",C62='Metrics'!$B$6,ISNUMBER('Metrics'!$B$9),ISNUMBER(D62),D62&lt;='Metrics'!$B$9,NOT(AND(ISNUMBER(S62),S62&lt;='Metrics'!$B$9,T62&lt;&gt;""))),ISNUMBER(G62),G62&lt;='Metrics'!$B$9,OR(I62="",I62&gt;'Metrics'!$B$9)),1,0))</x:f>
        <x:v>0</x:v>
      </x:c>
      <x:c r="AA62" s="14" t="n">
        <x:f>IF(A62="","",IF(AND(AND('Metrics'!$B$6&lt;&gt;"",C62='Metrics'!$B$6,ISNUMBER('Metrics'!$B$9),ISNUMBER(D62),D62&lt;='Metrics'!$B$9,NOT(AND(ISNUMBER(S62),S62&lt;='Metrics'!$B$9,T62&lt;&gt;""))),ISNUMBER(I62),I62&lt;='Metrics'!$B$9,OR(J62="",J62&gt;'Metrics'!$B$9)),1,0))</x:f>
        <x:v>0</x:v>
      </x:c>
      <x:c r="AB62" s="14" t="n">
        <x:f>IF(A62="","",IF(AND(AND('Metrics'!$B$6&lt;&gt;"",C62='Metrics'!$B$6,ISNUMBER('Metrics'!$B$9),ISNUMBER(D62),D62&lt;='Metrics'!$B$9,NOT(AND(ISNUMBER(S62),S62&lt;='Metrics'!$B$9,T62&lt;&gt;""))),ISNUMBER(J62),J62&lt;='Metrics'!$B$9,OR(L62="",L62&gt;'Metrics'!$B$9)),1,0))</x:f>
        <x:v>0</x:v>
      </x:c>
      <x:c r="AC62" s="14" t="str">
        <x:f>IF(Y62=1,MAX(0,'Metrics'!$B$9-D62),"")</x:f>
      </x:c>
      <x:c r="AD62" s="14" t="str">
        <x:f>IF(AB62=1,MAX(0,'Metrics'!$B$9-J62),"")</x:f>
      </x:c>
      <x:c r="AE62" s="14" t="n">
        <x:f>IF(A62="","",IF(OR(COUNTIF($A$8:$A$207,A62)&gt;1,B62="",C62="",NOT(ISNUMBER(D62)),AND(E62&lt;&gt;"",NOT(ISNUMBER(F62))),AND(G62&lt;&gt;"",OR(E62="",NOT(ISNUMBER(H62)))),AND(J62&lt;&gt;"",I62=""),AND(L62&lt;&gt;"",OR(J62="",NOT(ISNUMBER(M62)))),AND(S62&lt;&gt;"",OR(T62="",NOT(ISNUMBER(U62)))),AND(P62&lt;&gt;"",O62=""),AND(OR(P62="Accepted",P62="Declined"),Q62=""),AND(R62&lt;&gt;"",P62&lt;&gt;"Accepted"),AND(ISNUMBER(F62),F62&lt;0),AND(ISNUMBER(M62),M62&lt;0),AND(ISNUMBER(U62),U62&lt;0),AND(D62&lt;&gt;"",NOT(ISNUMBER(D62))),AND(E62&lt;&gt;"",NOT(ISNUMBER(E62))),AND(G62&lt;&gt;"",NOT(ISNUMBER(G62))),AND(H62&lt;&gt;"",NOT(ISNUMBER(H62))),AND(I62&lt;&gt;"",NOT(ISNUMBER(I62))),AND(J62&lt;&gt;"",NOT(ISNUMBER(J62))),AND(L62&lt;&gt;"",NOT(ISNUMBER(L62))),AND(N62&lt;&gt;"",NOT(ISNUMBER(N62))),AND(O62&lt;&gt;"",NOT(ISNUMBER(O62))),AND(Q62&lt;&gt;"",NOT(ISNUMBER(Q62))),AND(R62&lt;&gt;"",NOT(ISNUMBER(R62))),AND(S62&lt;&gt;"",NOT(ISNUMBER(S62))),AND(ISNUMBER(E62),ISNUMBER(D62),E62&lt;D62),AND(ISNUMBER(G62),ISNUMBER(E62),G62&lt;E62),AND(ISNUMBER(H62),ISNUMBER(G62),H62&lt;G62),AND(ISNUMBER(I62),ISNUMBER(G62),I62&lt;G62),AND(ISNUMBER(J62),ISNUMBER(I62),J62&lt;I62),AND(ISNUMBER(L62),ISNUMBER(J62),L62&lt;J62),AND(ISNUMBER(Q62),ISNUMBER(O62),Q62&lt;O62),AND(ISNUMBER(R62),ISNUMBER(Q62),R62&lt;Q62)),1,0))</x:f>
        <x:v>0</x:v>
      </x:c>
      <x:c r="AF62" s="14" t="n">
        <x:f>IF(A62="","",IF(AND(ISNUMBER(S62),S62&lt;='Metrics'!$B$9,T62&lt;&gt;""),1,0))</x:f>
        <x:v>1</x:v>
      </x:c>
    </x:row>
    <x:row r="63" ht="24" customHeight="1">
      <x:c r="A63" s="15" t="str">
        <x:v>EX-APP-056</x:v>
      </x:c>
      <x:c r="B63" s="15" t="str">
        <x:v>EX-CAND-056</x:v>
      </x:c>
      <x:c r="C63" s="15" t="str">
        <x:v>DEMO-ROLE-01</x:v>
      </x:c>
      <x:c r="D63" s="16" t="d">
        <x:v>2026-09-03T00:00:00.000Z</x:v>
      </x:c>
      <x:c r="E63" s="16" t="d">
        <x:v>2026-09-08T00:00:00.000Z</x:v>
      </x:c>
      <x:c r="F63" s="17" t="n">
        <x:v>1</x:v>
      </x:c>
      <x:c r="G63" s="16"/>
      <x:c r="H63" s="16"/>
      <x:c r="I63" s="16"/>
      <x:c r="J63" s="16"/>
      <x:c r="K63" s="17"/>
      <x:c r="L63" s="16"/>
      <x:c r="M63" s="17" t="n">
        <x:v>0</x:v>
      </x:c>
      <x:c r="N63" s="16"/>
      <x:c r="O63" s="16"/>
      <x:c r="P63" s="15" t="str"/>
      <x:c r="Q63" s="16"/>
      <x:c r="R63" s="16"/>
      <x:c r="S63" s="16" t="d">
        <x:v>2026-09-08T00:00:00.000Z</x:v>
      </x:c>
      <x:c r="T63" s="15" t="str">
        <x:v>Not selected</x:v>
      </x:c>
      <x:c r="U63" s="17" t="n">
        <x:v>0</x:v>
      </x:c>
      <x:c r="V63" s="14" t="n">
        <x:f>IF(A63="","",IF(AND('Metrics'!$B$6&lt;&gt;"",C63='Metrics'!$B$6,ISNUMBER(D63),ISNUMBER('Metrics'!$B$7),ISNUMBER('Metrics'!$B$8),D63&gt;='Metrics'!$B$7,D63&lt;='Metrics'!$B$8),1,0))</x:f>
        <x:v>1</x:v>
      </x:c>
      <x:c r="W63" s="14" t="n">
        <x:f>IF(A63="","",IF(AND(V63=1,ISNUMBER(G63),G63&lt;='Metrics'!$B$9,ISNUMBER(H63),H63&lt;='Metrics'!$B$9),1,0))</x:f>
        <x:v>0</x:v>
      </x:c>
      <x:c r="X63" s="14" t="n">
        <x:f>IF(A63="","",IF(COUNTIFS('Example interviews'!$B$8:$B$307,A63,'Example interviews'!$E$8:$E$307,"Completed",'Example interviews'!$D$8:$D$307,"&lt;="&amp;'Metrics'!$B$9)&gt;0,1,0))</x:f>
        <x:v>0</x:v>
      </x:c>
      <x:c r="Y63" s="14" t="n">
        <x:f>IF(A63="","",IF(AND(AND('Metrics'!$B$6&lt;&gt;"",C63='Metrics'!$B$6,ISNUMBER('Metrics'!$B$9),ISNUMBER(D63),D63&lt;='Metrics'!$B$9,NOT(AND(ISNUMBER(S63),S63&lt;='Metrics'!$B$9,T63&lt;&gt;""))),OR(E63="",E63&gt;'Metrics'!$B$9)),1,0))</x:f>
        <x:v>0</x:v>
      </x:c>
      <x:c r="Z63" s="14" t="n">
        <x:f>IF(A63="","",IF(AND(AND('Metrics'!$B$6&lt;&gt;"",C63='Metrics'!$B$6,ISNUMBER('Metrics'!$B$9),ISNUMBER(D63),D63&lt;='Metrics'!$B$9,NOT(AND(ISNUMBER(S63),S63&lt;='Metrics'!$B$9,T63&lt;&gt;""))),ISNUMBER(G63),G63&lt;='Metrics'!$B$9,OR(I63="",I63&gt;'Metrics'!$B$9)),1,0))</x:f>
        <x:v>0</x:v>
      </x:c>
      <x:c r="AA63" s="14" t="n">
        <x:f>IF(A63="","",IF(AND(AND('Metrics'!$B$6&lt;&gt;"",C63='Metrics'!$B$6,ISNUMBER('Metrics'!$B$9),ISNUMBER(D63),D63&lt;='Metrics'!$B$9,NOT(AND(ISNUMBER(S63),S63&lt;='Metrics'!$B$9,T63&lt;&gt;""))),ISNUMBER(I63),I63&lt;='Metrics'!$B$9,OR(J63="",J63&gt;'Metrics'!$B$9)),1,0))</x:f>
        <x:v>0</x:v>
      </x:c>
      <x:c r="AB63" s="14" t="n">
        <x:f>IF(A63="","",IF(AND(AND('Metrics'!$B$6&lt;&gt;"",C63='Metrics'!$B$6,ISNUMBER('Metrics'!$B$9),ISNUMBER(D63),D63&lt;='Metrics'!$B$9,NOT(AND(ISNUMBER(S63),S63&lt;='Metrics'!$B$9,T63&lt;&gt;""))),ISNUMBER(J63),J63&lt;='Metrics'!$B$9,OR(L63="",L63&gt;'Metrics'!$B$9)),1,0))</x:f>
        <x:v>0</x:v>
      </x:c>
      <x:c r="AC63" s="14" t="str">
        <x:f>IF(Y63=1,MAX(0,'Metrics'!$B$9-D63),"")</x:f>
      </x:c>
      <x:c r="AD63" s="14" t="str">
        <x:f>IF(AB63=1,MAX(0,'Metrics'!$B$9-J63),"")</x:f>
      </x:c>
      <x:c r="AE63" s="14" t="n">
        <x:f>IF(A63="","",IF(OR(COUNTIF($A$8:$A$207,A63)&gt;1,B63="",C63="",NOT(ISNUMBER(D63)),AND(E63&lt;&gt;"",NOT(ISNUMBER(F63))),AND(G63&lt;&gt;"",OR(E63="",NOT(ISNUMBER(H63)))),AND(J63&lt;&gt;"",I63=""),AND(L63&lt;&gt;"",OR(J63="",NOT(ISNUMBER(M63)))),AND(S63&lt;&gt;"",OR(T63="",NOT(ISNUMBER(U63)))),AND(P63&lt;&gt;"",O63=""),AND(OR(P63="Accepted",P63="Declined"),Q63=""),AND(R63&lt;&gt;"",P63&lt;&gt;"Accepted"),AND(ISNUMBER(F63),F63&lt;0),AND(ISNUMBER(M63),M63&lt;0),AND(ISNUMBER(U63),U63&lt;0),AND(D63&lt;&gt;"",NOT(ISNUMBER(D63))),AND(E63&lt;&gt;"",NOT(ISNUMBER(E63))),AND(G63&lt;&gt;"",NOT(ISNUMBER(G63))),AND(H63&lt;&gt;"",NOT(ISNUMBER(H63))),AND(I63&lt;&gt;"",NOT(ISNUMBER(I63))),AND(J63&lt;&gt;"",NOT(ISNUMBER(J63))),AND(L63&lt;&gt;"",NOT(ISNUMBER(L63))),AND(N63&lt;&gt;"",NOT(ISNUMBER(N63))),AND(O63&lt;&gt;"",NOT(ISNUMBER(O63))),AND(Q63&lt;&gt;"",NOT(ISNUMBER(Q63))),AND(R63&lt;&gt;"",NOT(ISNUMBER(R63))),AND(S63&lt;&gt;"",NOT(ISNUMBER(S63))),AND(ISNUMBER(E63),ISNUMBER(D63),E63&lt;D63),AND(ISNUMBER(G63),ISNUMBER(E63),G63&lt;E63),AND(ISNUMBER(H63),ISNUMBER(G63),H63&lt;G63),AND(ISNUMBER(I63),ISNUMBER(G63),I63&lt;G63),AND(ISNUMBER(J63),ISNUMBER(I63),J63&lt;I63),AND(ISNUMBER(L63),ISNUMBER(J63),L63&lt;J63),AND(ISNUMBER(Q63),ISNUMBER(O63),Q63&lt;O63),AND(ISNUMBER(R63),ISNUMBER(Q63),R63&lt;Q63)),1,0))</x:f>
        <x:v>0</x:v>
      </x:c>
      <x:c r="AF63" s="14" t="n">
        <x:f>IF(A63="","",IF(AND(ISNUMBER(S63),S63&lt;='Metrics'!$B$9,T63&lt;&gt;""),1,0))</x:f>
        <x:v>1</x:v>
      </x:c>
    </x:row>
    <x:row r="64" ht="24" customHeight="1">
      <x:c r="A64" s="15" t="str">
        <x:v>EX-APP-057</x:v>
      </x:c>
      <x:c r="B64" s="15" t="str">
        <x:v>EX-CAND-057</x:v>
      </x:c>
      <x:c r="C64" s="15" t="str">
        <x:v>DEMO-ROLE-01</x:v>
      </x:c>
      <x:c r="D64" s="16" t="d">
        <x:v>2026-09-03T00:00:00.000Z</x:v>
      </x:c>
      <x:c r="E64" s="16" t="d">
        <x:v>2026-09-08T00:00:00.000Z</x:v>
      </x:c>
      <x:c r="F64" s="17" t="n">
        <x:v>1</x:v>
      </x:c>
      <x:c r="G64" s="16"/>
      <x:c r="H64" s="16"/>
      <x:c r="I64" s="16"/>
      <x:c r="J64" s="16"/>
      <x:c r="K64" s="17"/>
      <x:c r="L64" s="16"/>
      <x:c r="M64" s="17" t="n">
        <x:v>0</x:v>
      </x:c>
      <x:c r="N64" s="16"/>
      <x:c r="O64" s="16"/>
      <x:c r="P64" s="15" t="str"/>
      <x:c r="Q64" s="16"/>
      <x:c r="R64" s="16"/>
      <x:c r="S64" s="16" t="d">
        <x:v>2026-09-08T00:00:00.000Z</x:v>
      </x:c>
      <x:c r="T64" s="15" t="str">
        <x:v>Not selected</x:v>
      </x:c>
      <x:c r="U64" s="17" t="n">
        <x:v>0</x:v>
      </x:c>
      <x:c r="V64" s="14" t="n">
        <x:f>IF(A64="","",IF(AND('Metrics'!$B$6&lt;&gt;"",C64='Metrics'!$B$6,ISNUMBER(D64),ISNUMBER('Metrics'!$B$7),ISNUMBER('Metrics'!$B$8),D64&gt;='Metrics'!$B$7,D64&lt;='Metrics'!$B$8),1,0))</x:f>
        <x:v>1</x:v>
      </x:c>
      <x:c r="W64" s="14" t="n">
        <x:f>IF(A64="","",IF(AND(V64=1,ISNUMBER(G64),G64&lt;='Metrics'!$B$9,ISNUMBER(H64),H64&lt;='Metrics'!$B$9),1,0))</x:f>
        <x:v>0</x:v>
      </x:c>
      <x:c r="X64" s="14" t="n">
        <x:f>IF(A64="","",IF(COUNTIFS('Example interviews'!$B$8:$B$307,A64,'Example interviews'!$E$8:$E$307,"Completed",'Example interviews'!$D$8:$D$307,"&lt;="&amp;'Metrics'!$B$9)&gt;0,1,0))</x:f>
        <x:v>0</x:v>
      </x:c>
      <x:c r="Y64" s="14" t="n">
        <x:f>IF(A64="","",IF(AND(AND('Metrics'!$B$6&lt;&gt;"",C64='Metrics'!$B$6,ISNUMBER('Metrics'!$B$9),ISNUMBER(D64),D64&lt;='Metrics'!$B$9,NOT(AND(ISNUMBER(S64),S64&lt;='Metrics'!$B$9,T64&lt;&gt;""))),OR(E64="",E64&gt;'Metrics'!$B$9)),1,0))</x:f>
        <x:v>0</x:v>
      </x:c>
      <x:c r="Z64" s="14" t="n">
        <x:f>IF(A64="","",IF(AND(AND('Metrics'!$B$6&lt;&gt;"",C64='Metrics'!$B$6,ISNUMBER('Metrics'!$B$9),ISNUMBER(D64),D64&lt;='Metrics'!$B$9,NOT(AND(ISNUMBER(S64),S64&lt;='Metrics'!$B$9,T64&lt;&gt;""))),ISNUMBER(G64),G64&lt;='Metrics'!$B$9,OR(I64="",I64&gt;'Metrics'!$B$9)),1,0))</x:f>
        <x:v>0</x:v>
      </x:c>
      <x:c r="AA64" s="14" t="n">
        <x:f>IF(A64="","",IF(AND(AND('Metrics'!$B$6&lt;&gt;"",C64='Metrics'!$B$6,ISNUMBER('Metrics'!$B$9),ISNUMBER(D64),D64&lt;='Metrics'!$B$9,NOT(AND(ISNUMBER(S64),S64&lt;='Metrics'!$B$9,T64&lt;&gt;""))),ISNUMBER(I64),I64&lt;='Metrics'!$B$9,OR(J64="",J64&gt;'Metrics'!$B$9)),1,0))</x:f>
        <x:v>0</x:v>
      </x:c>
      <x:c r="AB64" s="14" t="n">
        <x:f>IF(A64="","",IF(AND(AND('Metrics'!$B$6&lt;&gt;"",C64='Metrics'!$B$6,ISNUMBER('Metrics'!$B$9),ISNUMBER(D64),D64&lt;='Metrics'!$B$9,NOT(AND(ISNUMBER(S64),S64&lt;='Metrics'!$B$9,T64&lt;&gt;""))),ISNUMBER(J64),J64&lt;='Metrics'!$B$9,OR(L64="",L64&gt;'Metrics'!$B$9)),1,0))</x:f>
        <x:v>0</x:v>
      </x:c>
      <x:c r="AC64" s="14" t="str">
        <x:f>IF(Y64=1,MAX(0,'Metrics'!$B$9-D64),"")</x:f>
      </x:c>
      <x:c r="AD64" s="14" t="str">
        <x:f>IF(AB64=1,MAX(0,'Metrics'!$B$9-J64),"")</x:f>
      </x:c>
      <x:c r="AE64" s="14" t="n">
        <x:f>IF(A64="","",IF(OR(COUNTIF($A$8:$A$207,A64)&gt;1,B64="",C64="",NOT(ISNUMBER(D64)),AND(E64&lt;&gt;"",NOT(ISNUMBER(F64))),AND(G64&lt;&gt;"",OR(E64="",NOT(ISNUMBER(H64)))),AND(J64&lt;&gt;"",I64=""),AND(L64&lt;&gt;"",OR(J64="",NOT(ISNUMBER(M64)))),AND(S64&lt;&gt;"",OR(T64="",NOT(ISNUMBER(U64)))),AND(P64&lt;&gt;"",O64=""),AND(OR(P64="Accepted",P64="Declined"),Q64=""),AND(R64&lt;&gt;"",P64&lt;&gt;"Accepted"),AND(ISNUMBER(F64),F64&lt;0),AND(ISNUMBER(M64),M64&lt;0),AND(ISNUMBER(U64),U64&lt;0),AND(D64&lt;&gt;"",NOT(ISNUMBER(D64))),AND(E64&lt;&gt;"",NOT(ISNUMBER(E64))),AND(G64&lt;&gt;"",NOT(ISNUMBER(G64))),AND(H64&lt;&gt;"",NOT(ISNUMBER(H64))),AND(I64&lt;&gt;"",NOT(ISNUMBER(I64))),AND(J64&lt;&gt;"",NOT(ISNUMBER(J64))),AND(L64&lt;&gt;"",NOT(ISNUMBER(L64))),AND(N64&lt;&gt;"",NOT(ISNUMBER(N64))),AND(O64&lt;&gt;"",NOT(ISNUMBER(O64))),AND(Q64&lt;&gt;"",NOT(ISNUMBER(Q64))),AND(R64&lt;&gt;"",NOT(ISNUMBER(R64))),AND(S64&lt;&gt;"",NOT(ISNUMBER(S64))),AND(ISNUMBER(E64),ISNUMBER(D64),E64&lt;D64),AND(ISNUMBER(G64),ISNUMBER(E64),G64&lt;E64),AND(ISNUMBER(H64),ISNUMBER(G64),H64&lt;G64),AND(ISNUMBER(I64),ISNUMBER(G64),I64&lt;G64),AND(ISNUMBER(J64),ISNUMBER(I64),J64&lt;I64),AND(ISNUMBER(L64),ISNUMBER(J64),L64&lt;J64),AND(ISNUMBER(Q64),ISNUMBER(O64),Q64&lt;O64),AND(ISNUMBER(R64),ISNUMBER(Q64),R64&lt;Q64)),1,0))</x:f>
        <x:v>0</x:v>
      </x:c>
      <x:c r="AF64" s="14" t="n">
        <x:f>IF(A64="","",IF(AND(ISNUMBER(S64),S64&lt;='Metrics'!$B$9,T64&lt;&gt;""),1,0))</x:f>
        <x:v>1</x:v>
      </x:c>
    </x:row>
    <x:row r="65" ht="24" customHeight="1">
      <x:c r="A65" s="15" t="str">
        <x:v>EX-APP-058</x:v>
      </x:c>
      <x:c r="B65" s="15" t="str">
        <x:v>EX-CAND-058</x:v>
      </x:c>
      <x:c r="C65" s="15" t="str">
        <x:v>DEMO-ROLE-01</x:v>
      </x:c>
      <x:c r="D65" s="16" t="d">
        <x:v>2026-09-03T00:00:00.000Z</x:v>
      </x:c>
      <x:c r="E65" s="16" t="d">
        <x:v>2026-09-08T00:00:00.000Z</x:v>
      </x:c>
      <x:c r="F65" s="17" t="n">
        <x:v>1</x:v>
      </x:c>
      <x:c r="G65" s="16"/>
      <x:c r="H65" s="16"/>
      <x:c r="I65" s="16"/>
      <x:c r="J65" s="16"/>
      <x:c r="K65" s="17"/>
      <x:c r="L65" s="16"/>
      <x:c r="M65" s="17" t="n">
        <x:v>0</x:v>
      </x:c>
      <x:c r="N65" s="16"/>
      <x:c r="O65" s="16"/>
      <x:c r="P65" s="15" t="str"/>
      <x:c r="Q65" s="16"/>
      <x:c r="R65" s="16"/>
      <x:c r="S65" s="16" t="d">
        <x:v>2026-09-08T00:00:00.000Z</x:v>
      </x:c>
      <x:c r="T65" s="15" t="str">
        <x:v>Not selected</x:v>
      </x:c>
      <x:c r="U65" s="17" t="n">
        <x:v>0</x:v>
      </x:c>
      <x:c r="V65" s="14" t="n">
        <x:f>IF(A65="","",IF(AND('Metrics'!$B$6&lt;&gt;"",C65='Metrics'!$B$6,ISNUMBER(D65),ISNUMBER('Metrics'!$B$7),ISNUMBER('Metrics'!$B$8),D65&gt;='Metrics'!$B$7,D65&lt;='Metrics'!$B$8),1,0))</x:f>
        <x:v>1</x:v>
      </x:c>
      <x:c r="W65" s="14" t="n">
        <x:f>IF(A65="","",IF(AND(V65=1,ISNUMBER(G65),G65&lt;='Metrics'!$B$9,ISNUMBER(H65),H65&lt;='Metrics'!$B$9),1,0))</x:f>
        <x:v>0</x:v>
      </x:c>
      <x:c r="X65" s="14" t="n">
        <x:f>IF(A65="","",IF(COUNTIFS('Example interviews'!$B$8:$B$307,A65,'Example interviews'!$E$8:$E$307,"Completed",'Example interviews'!$D$8:$D$307,"&lt;="&amp;'Metrics'!$B$9)&gt;0,1,0))</x:f>
        <x:v>0</x:v>
      </x:c>
      <x:c r="Y65" s="14" t="n">
        <x:f>IF(A65="","",IF(AND(AND('Metrics'!$B$6&lt;&gt;"",C65='Metrics'!$B$6,ISNUMBER('Metrics'!$B$9),ISNUMBER(D65),D65&lt;='Metrics'!$B$9,NOT(AND(ISNUMBER(S65),S65&lt;='Metrics'!$B$9,T65&lt;&gt;""))),OR(E65="",E65&gt;'Metrics'!$B$9)),1,0))</x:f>
        <x:v>0</x:v>
      </x:c>
      <x:c r="Z65" s="14" t="n">
        <x:f>IF(A65="","",IF(AND(AND('Metrics'!$B$6&lt;&gt;"",C65='Metrics'!$B$6,ISNUMBER('Metrics'!$B$9),ISNUMBER(D65),D65&lt;='Metrics'!$B$9,NOT(AND(ISNUMBER(S65),S65&lt;='Metrics'!$B$9,T65&lt;&gt;""))),ISNUMBER(G65),G65&lt;='Metrics'!$B$9,OR(I65="",I65&gt;'Metrics'!$B$9)),1,0))</x:f>
        <x:v>0</x:v>
      </x:c>
      <x:c r="AA65" s="14" t="n">
        <x:f>IF(A65="","",IF(AND(AND('Metrics'!$B$6&lt;&gt;"",C65='Metrics'!$B$6,ISNUMBER('Metrics'!$B$9),ISNUMBER(D65),D65&lt;='Metrics'!$B$9,NOT(AND(ISNUMBER(S65),S65&lt;='Metrics'!$B$9,T65&lt;&gt;""))),ISNUMBER(I65),I65&lt;='Metrics'!$B$9,OR(J65="",J65&gt;'Metrics'!$B$9)),1,0))</x:f>
        <x:v>0</x:v>
      </x:c>
      <x:c r="AB65" s="14" t="n">
        <x:f>IF(A65="","",IF(AND(AND('Metrics'!$B$6&lt;&gt;"",C65='Metrics'!$B$6,ISNUMBER('Metrics'!$B$9),ISNUMBER(D65),D65&lt;='Metrics'!$B$9,NOT(AND(ISNUMBER(S65),S65&lt;='Metrics'!$B$9,T65&lt;&gt;""))),ISNUMBER(J65),J65&lt;='Metrics'!$B$9,OR(L65="",L65&gt;'Metrics'!$B$9)),1,0))</x:f>
        <x:v>0</x:v>
      </x:c>
      <x:c r="AC65" s="14" t="str">
        <x:f>IF(Y65=1,MAX(0,'Metrics'!$B$9-D65),"")</x:f>
      </x:c>
      <x:c r="AD65" s="14" t="str">
        <x:f>IF(AB65=1,MAX(0,'Metrics'!$B$9-J65),"")</x:f>
      </x:c>
      <x:c r="AE65" s="14" t="n">
        <x:f>IF(A65="","",IF(OR(COUNTIF($A$8:$A$207,A65)&gt;1,B65="",C65="",NOT(ISNUMBER(D65)),AND(E65&lt;&gt;"",NOT(ISNUMBER(F65))),AND(G65&lt;&gt;"",OR(E65="",NOT(ISNUMBER(H65)))),AND(J65&lt;&gt;"",I65=""),AND(L65&lt;&gt;"",OR(J65="",NOT(ISNUMBER(M65)))),AND(S65&lt;&gt;"",OR(T65="",NOT(ISNUMBER(U65)))),AND(P65&lt;&gt;"",O65=""),AND(OR(P65="Accepted",P65="Declined"),Q65=""),AND(R65&lt;&gt;"",P65&lt;&gt;"Accepted"),AND(ISNUMBER(F65),F65&lt;0),AND(ISNUMBER(M65),M65&lt;0),AND(ISNUMBER(U65),U65&lt;0),AND(D65&lt;&gt;"",NOT(ISNUMBER(D65))),AND(E65&lt;&gt;"",NOT(ISNUMBER(E65))),AND(G65&lt;&gt;"",NOT(ISNUMBER(G65))),AND(H65&lt;&gt;"",NOT(ISNUMBER(H65))),AND(I65&lt;&gt;"",NOT(ISNUMBER(I65))),AND(J65&lt;&gt;"",NOT(ISNUMBER(J65))),AND(L65&lt;&gt;"",NOT(ISNUMBER(L65))),AND(N65&lt;&gt;"",NOT(ISNUMBER(N65))),AND(O65&lt;&gt;"",NOT(ISNUMBER(O65))),AND(Q65&lt;&gt;"",NOT(ISNUMBER(Q65))),AND(R65&lt;&gt;"",NOT(ISNUMBER(R65))),AND(S65&lt;&gt;"",NOT(ISNUMBER(S65))),AND(ISNUMBER(E65),ISNUMBER(D65),E65&lt;D65),AND(ISNUMBER(G65),ISNUMBER(E65),G65&lt;E65),AND(ISNUMBER(H65),ISNUMBER(G65),H65&lt;G65),AND(ISNUMBER(I65),ISNUMBER(G65),I65&lt;G65),AND(ISNUMBER(J65),ISNUMBER(I65),J65&lt;I65),AND(ISNUMBER(L65),ISNUMBER(J65),L65&lt;J65),AND(ISNUMBER(Q65),ISNUMBER(O65),Q65&lt;O65),AND(ISNUMBER(R65),ISNUMBER(Q65),R65&lt;Q65)),1,0))</x:f>
        <x:v>0</x:v>
      </x:c>
      <x:c r="AF65" s="14" t="n">
        <x:f>IF(A65="","",IF(AND(ISNUMBER(S65),S65&lt;='Metrics'!$B$9,T65&lt;&gt;""),1,0))</x:f>
        <x:v>1</x:v>
      </x:c>
    </x:row>
    <x:row r="66" ht="24" customHeight="1">
      <x:c r="A66" s="15" t="str">
        <x:v>EX-APP-059</x:v>
      </x:c>
      <x:c r="B66" s="15" t="str">
        <x:v>EX-CAND-059</x:v>
      </x:c>
      <x:c r="C66" s="15" t="str">
        <x:v>DEMO-ROLE-01</x:v>
      </x:c>
      <x:c r="D66" s="16" t="d">
        <x:v>2026-09-03T00:00:00.000Z</x:v>
      </x:c>
      <x:c r="E66" s="16" t="d">
        <x:v>2026-09-08T00:00:00.000Z</x:v>
      </x:c>
      <x:c r="F66" s="17" t="n">
        <x:v>1</x:v>
      </x:c>
      <x:c r="G66" s="16"/>
      <x:c r="H66" s="16"/>
      <x:c r="I66" s="16"/>
      <x:c r="J66" s="16"/>
      <x:c r="K66" s="17"/>
      <x:c r="L66" s="16"/>
      <x:c r="M66" s="17" t="n">
        <x:v>0</x:v>
      </x:c>
      <x:c r="N66" s="16"/>
      <x:c r="O66" s="16"/>
      <x:c r="P66" s="15" t="str"/>
      <x:c r="Q66" s="16"/>
      <x:c r="R66" s="16"/>
      <x:c r="S66" s="16" t="d">
        <x:v>2026-09-08T00:00:00.000Z</x:v>
      </x:c>
      <x:c r="T66" s="15" t="str">
        <x:v>Not selected</x:v>
      </x:c>
      <x:c r="U66" s="17" t="n">
        <x:v>0</x:v>
      </x:c>
      <x:c r="V66" s="14" t="n">
        <x:f>IF(A66="","",IF(AND('Metrics'!$B$6&lt;&gt;"",C66='Metrics'!$B$6,ISNUMBER(D66),ISNUMBER('Metrics'!$B$7),ISNUMBER('Metrics'!$B$8),D66&gt;='Metrics'!$B$7,D66&lt;='Metrics'!$B$8),1,0))</x:f>
        <x:v>1</x:v>
      </x:c>
      <x:c r="W66" s="14" t="n">
        <x:f>IF(A66="","",IF(AND(V66=1,ISNUMBER(G66),G66&lt;='Metrics'!$B$9,ISNUMBER(H66),H66&lt;='Metrics'!$B$9),1,0))</x:f>
        <x:v>0</x:v>
      </x:c>
      <x:c r="X66" s="14" t="n">
        <x:f>IF(A66="","",IF(COUNTIFS('Example interviews'!$B$8:$B$307,A66,'Example interviews'!$E$8:$E$307,"Completed",'Example interviews'!$D$8:$D$307,"&lt;="&amp;'Metrics'!$B$9)&gt;0,1,0))</x:f>
        <x:v>0</x:v>
      </x:c>
      <x:c r="Y66" s="14" t="n">
        <x:f>IF(A66="","",IF(AND(AND('Metrics'!$B$6&lt;&gt;"",C66='Metrics'!$B$6,ISNUMBER('Metrics'!$B$9),ISNUMBER(D66),D66&lt;='Metrics'!$B$9,NOT(AND(ISNUMBER(S66),S66&lt;='Metrics'!$B$9,T66&lt;&gt;""))),OR(E66="",E66&gt;'Metrics'!$B$9)),1,0))</x:f>
        <x:v>0</x:v>
      </x:c>
      <x:c r="Z66" s="14" t="n">
        <x:f>IF(A66="","",IF(AND(AND('Metrics'!$B$6&lt;&gt;"",C66='Metrics'!$B$6,ISNUMBER('Metrics'!$B$9),ISNUMBER(D66),D66&lt;='Metrics'!$B$9,NOT(AND(ISNUMBER(S66),S66&lt;='Metrics'!$B$9,T66&lt;&gt;""))),ISNUMBER(G66),G66&lt;='Metrics'!$B$9,OR(I66="",I66&gt;'Metrics'!$B$9)),1,0))</x:f>
        <x:v>0</x:v>
      </x:c>
      <x:c r="AA66" s="14" t="n">
        <x:f>IF(A66="","",IF(AND(AND('Metrics'!$B$6&lt;&gt;"",C66='Metrics'!$B$6,ISNUMBER('Metrics'!$B$9),ISNUMBER(D66),D66&lt;='Metrics'!$B$9,NOT(AND(ISNUMBER(S66),S66&lt;='Metrics'!$B$9,T66&lt;&gt;""))),ISNUMBER(I66),I66&lt;='Metrics'!$B$9,OR(J66="",J66&gt;'Metrics'!$B$9)),1,0))</x:f>
        <x:v>0</x:v>
      </x:c>
      <x:c r="AB66" s="14" t="n">
        <x:f>IF(A66="","",IF(AND(AND('Metrics'!$B$6&lt;&gt;"",C66='Metrics'!$B$6,ISNUMBER('Metrics'!$B$9),ISNUMBER(D66),D66&lt;='Metrics'!$B$9,NOT(AND(ISNUMBER(S66),S66&lt;='Metrics'!$B$9,T66&lt;&gt;""))),ISNUMBER(J66),J66&lt;='Metrics'!$B$9,OR(L66="",L66&gt;'Metrics'!$B$9)),1,0))</x:f>
        <x:v>0</x:v>
      </x:c>
      <x:c r="AC66" s="14" t="str">
        <x:f>IF(Y66=1,MAX(0,'Metrics'!$B$9-D66),"")</x:f>
      </x:c>
      <x:c r="AD66" s="14" t="str">
        <x:f>IF(AB66=1,MAX(0,'Metrics'!$B$9-J66),"")</x:f>
      </x:c>
      <x:c r="AE66" s="14" t="n">
        <x:f>IF(A66="","",IF(OR(COUNTIF($A$8:$A$207,A66)&gt;1,B66="",C66="",NOT(ISNUMBER(D66)),AND(E66&lt;&gt;"",NOT(ISNUMBER(F66))),AND(G66&lt;&gt;"",OR(E66="",NOT(ISNUMBER(H66)))),AND(J66&lt;&gt;"",I66=""),AND(L66&lt;&gt;"",OR(J66="",NOT(ISNUMBER(M66)))),AND(S66&lt;&gt;"",OR(T66="",NOT(ISNUMBER(U66)))),AND(P66&lt;&gt;"",O66=""),AND(OR(P66="Accepted",P66="Declined"),Q66=""),AND(R66&lt;&gt;"",P66&lt;&gt;"Accepted"),AND(ISNUMBER(F66),F66&lt;0),AND(ISNUMBER(M66),M66&lt;0),AND(ISNUMBER(U66),U66&lt;0),AND(D66&lt;&gt;"",NOT(ISNUMBER(D66))),AND(E66&lt;&gt;"",NOT(ISNUMBER(E66))),AND(G66&lt;&gt;"",NOT(ISNUMBER(G66))),AND(H66&lt;&gt;"",NOT(ISNUMBER(H66))),AND(I66&lt;&gt;"",NOT(ISNUMBER(I66))),AND(J66&lt;&gt;"",NOT(ISNUMBER(J66))),AND(L66&lt;&gt;"",NOT(ISNUMBER(L66))),AND(N66&lt;&gt;"",NOT(ISNUMBER(N66))),AND(O66&lt;&gt;"",NOT(ISNUMBER(O66))),AND(Q66&lt;&gt;"",NOT(ISNUMBER(Q66))),AND(R66&lt;&gt;"",NOT(ISNUMBER(R66))),AND(S66&lt;&gt;"",NOT(ISNUMBER(S66))),AND(ISNUMBER(E66),ISNUMBER(D66),E66&lt;D66),AND(ISNUMBER(G66),ISNUMBER(E66),G66&lt;E66),AND(ISNUMBER(H66),ISNUMBER(G66),H66&lt;G66),AND(ISNUMBER(I66),ISNUMBER(G66),I66&lt;G66),AND(ISNUMBER(J66),ISNUMBER(I66),J66&lt;I66),AND(ISNUMBER(L66),ISNUMBER(J66),L66&lt;J66),AND(ISNUMBER(Q66),ISNUMBER(O66),Q66&lt;O66),AND(ISNUMBER(R66),ISNUMBER(Q66),R66&lt;Q66)),1,0))</x:f>
        <x:v>0</x:v>
      </x:c>
      <x:c r="AF66" s="14" t="n">
        <x:f>IF(A66="","",IF(AND(ISNUMBER(S66),S66&lt;='Metrics'!$B$9,T66&lt;&gt;""),1,0))</x:f>
        <x:v>1</x:v>
      </x:c>
    </x:row>
    <x:row r="67" ht="24" customHeight="1">
      <x:c r="A67" s="15" t="str">
        <x:v>EX-APP-060</x:v>
      </x:c>
      <x:c r="B67" s="15" t="str">
        <x:v>EX-CAND-060</x:v>
      </x:c>
      <x:c r="C67" s="15" t="str">
        <x:v>DEMO-ROLE-01</x:v>
      </x:c>
      <x:c r="D67" s="16" t="d">
        <x:v>2026-09-03T00:00:00.000Z</x:v>
      </x:c>
      <x:c r="E67" s="16" t="d">
        <x:v>2026-09-08T00:00:00.000Z</x:v>
      </x:c>
      <x:c r="F67" s="17" t="n">
        <x:v>1</x:v>
      </x:c>
      <x:c r="G67" s="16"/>
      <x:c r="H67" s="16"/>
      <x:c r="I67" s="16"/>
      <x:c r="J67" s="16"/>
      <x:c r="K67" s="17"/>
      <x:c r="L67" s="16"/>
      <x:c r="M67" s="17" t="n">
        <x:v>0</x:v>
      </x:c>
      <x:c r="N67" s="16"/>
      <x:c r="O67" s="16"/>
      <x:c r="P67" s="15" t="str"/>
      <x:c r="Q67" s="16"/>
      <x:c r="R67" s="16"/>
      <x:c r="S67" s="16" t="d">
        <x:v>2026-09-08T00:00:00.000Z</x:v>
      </x:c>
      <x:c r="T67" s="15" t="str">
        <x:v>Not selected</x:v>
      </x:c>
      <x:c r="U67" s="17" t="n">
        <x:v>0</x:v>
      </x:c>
      <x:c r="V67" s="14" t="n">
        <x:f>IF(A67="","",IF(AND('Metrics'!$B$6&lt;&gt;"",C67='Metrics'!$B$6,ISNUMBER(D67),ISNUMBER('Metrics'!$B$7),ISNUMBER('Metrics'!$B$8),D67&gt;='Metrics'!$B$7,D67&lt;='Metrics'!$B$8),1,0))</x:f>
        <x:v>1</x:v>
      </x:c>
      <x:c r="W67" s="14" t="n">
        <x:f>IF(A67="","",IF(AND(V67=1,ISNUMBER(G67),G67&lt;='Metrics'!$B$9,ISNUMBER(H67),H67&lt;='Metrics'!$B$9),1,0))</x:f>
        <x:v>0</x:v>
      </x:c>
      <x:c r="X67" s="14" t="n">
        <x:f>IF(A67="","",IF(COUNTIFS('Example interviews'!$B$8:$B$307,A67,'Example interviews'!$E$8:$E$307,"Completed",'Example interviews'!$D$8:$D$307,"&lt;="&amp;'Metrics'!$B$9)&gt;0,1,0))</x:f>
        <x:v>0</x:v>
      </x:c>
      <x:c r="Y67" s="14" t="n">
        <x:f>IF(A67="","",IF(AND(AND('Metrics'!$B$6&lt;&gt;"",C67='Metrics'!$B$6,ISNUMBER('Metrics'!$B$9),ISNUMBER(D67),D67&lt;='Metrics'!$B$9,NOT(AND(ISNUMBER(S67),S67&lt;='Metrics'!$B$9,T67&lt;&gt;""))),OR(E67="",E67&gt;'Metrics'!$B$9)),1,0))</x:f>
        <x:v>0</x:v>
      </x:c>
      <x:c r="Z67" s="14" t="n">
        <x:f>IF(A67="","",IF(AND(AND('Metrics'!$B$6&lt;&gt;"",C67='Metrics'!$B$6,ISNUMBER('Metrics'!$B$9),ISNUMBER(D67),D67&lt;='Metrics'!$B$9,NOT(AND(ISNUMBER(S67),S67&lt;='Metrics'!$B$9,T67&lt;&gt;""))),ISNUMBER(G67),G67&lt;='Metrics'!$B$9,OR(I67="",I67&gt;'Metrics'!$B$9)),1,0))</x:f>
        <x:v>0</x:v>
      </x:c>
      <x:c r="AA67" s="14" t="n">
        <x:f>IF(A67="","",IF(AND(AND('Metrics'!$B$6&lt;&gt;"",C67='Metrics'!$B$6,ISNUMBER('Metrics'!$B$9),ISNUMBER(D67),D67&lt;='Metrics'!$B$9,NOT(AND(ISNUMBER(S67),S67&lt;='Metrics'!$B$9,T67&lt;&gt;""))),ISNUMBER(I67),I67&lt;='Metrics'!$B$9,OR(J67="",J67&gt;'Metrics'!$B$9)),1,0))</x:f>
        <x:v>0</x:v>
      </x:c>
      <x:c r="AB67" s="14" t="n">
        <x:f>IF(A67="","",IF(AND(AND('Metrics'!$B$6&lt;&gt;"",C67='Metrics'!$B$6,ISNUMBER('Metrics'!$B$9),ISNUMBER(D67),D67&lt;='Metrics'!$B$9,NOT(AND(ISNUMBER(S67),S67&lt;='Metrics'!$B$9,T67&lt;&gt;""))),ISNUMBER(J67),J67&lt;='Metrics'!$B$9,OR(L67="",L67&gt;'Metrics'!$B$9)),1,0))</x:f>
        <x:v>0</x:v>
      </x:c>
      <x:c r="AC67" s="14" t="str">
        <x:f>IF(Y67=1,MAX(0,'Metrics'!$B$9-D67),"")</x:f>
      </x:c>
      <x:c r="AD67" s="14" t="str">
        <x:f>IF(AB67=1,MAX(0,'Metrics'!$B$9-J67),"")</x:f>
      </x:c>
      <x:c r="AE67" s="14" t="n">
        <x:f>IF(A67="","",IF(OR(COUNTIF($A$8:$A$207,A67)&gt;1,B67="",C67="",NOT(ISNUMBER(D67)),AND(E67&lt;&gt;"",NOT(ISNUMBER(F67))),AND(G67&lt;&gt;"",OR(E67="",NOT(ISNUMBER(H67)))),AND(J67&lt;&gt;"",I67=""),AND(L67&lt;&gt;"",OR(J67="",NOT(ISNUMBER(M67)))),AND(S67&lt;&gt;"",OR(T67="",NOT(ISNUMBER(U67)))),AND(P67&lt;&gt;"",O67=""),AND(OR(P67="Accepted",P67="Declined"),Q67=""),AND(R67&lt;&gt;"",P67&lt;&gt;"Accepted"),AND(ISNUMBER(F67),F67&lt;0),AND(ISNUMBER(M67),M67&lt;0),AND(ISNUMBER(U67),U67&lt;0),AND(D67&lt;&gt;"",NOT(ISNUMBER(D67))),AND(E67&lt;&gt;"",NOT(ISNUMBER(E67))),AND(G67&lt;&gt;"",NOT(ISNUMBER(G67))),AND(H67&lt;&gt;"",NOT(ISNUMBER(H67))),AND(I67&lt;&gt;"",NOT(ISNUMBER(I67))),AND(J67&lt;&gt;"",NOT(ISNUMBER(J67))),AND(L67&lt;&gt;"",NOT(ISNUMBER(L67))),AND(N67&lt;&gt;"",NOT(ISNUMBER(N67))),AND(O67&lt;&gt;"",NOT(ISNUMBER(O67))),AND(Q67&lt;&gt;"",NOT(ISNUMBER(Q67))),AND(R67&lt;&gt;"",NOT(ISNUMBER(R67))),AND(S67&lt;&gt;"",NOT(ISNUMBER(S67))),AND(ISNUMBER(E67),ISNUMBER(D67),E67&lt;D67),AND(ISNUMBER(G67),ISNUMBER(E67),G67&lt;E67),AND(ISNUMBER(H67),ISNUMBER(G67),H67&lt;G67),AND(ISNUMBER(I67),ISNUMBER(G67),I67&lt;G67),AND(ISNUMBER(J67),ISNUMBER(I67),J67&lt;I67),AND(ISNUMBER(L67),ISNUMBER(J67),L67&lt;J67),AND(ISNUMBER(Q67),ISNUMBER(O67),Q67&lt;O67),AND(ISNUMBER(R67),ISNUMBER(Q67),R67&lt;Q67)),1,0))</x:f>
        <x:v>0</x:v>
      </x:c>
      <x:c r="AF67" s="14" t="n">
        <x:f>IF(A67="","",IF(AND(ISNUMBER(S67),S67&lt;='Metrics'!$B$9,T67&lt;&gt;""),1,0))</x:f>
        <x:v>1</x:v>
      </x:c>
    </x:row>
    <x:row r="68" ht="24" customHeight="1">
      <x:c r="A68" s="15" t="str">
        <x:v>EX-APP-061</x:v>
      </x:c>
      <x:c r="B68" s="15" t="str">
        <x:v>EX-CAND-061</x:v>
      </x:c>
      <x:c r="C68" s="15" t="str">
        <x:v>DEMO-ROLE-01</x:v>
      </x:c>
      <x:c r="D68" s="16" t="d">
        <x:v>2026-09-04T00:00:00.000Z</x:v>
      </x:c>
      <x:c r="E68" s="16" t="d">
        <x:v>2026-09-08T00:00:00.000Z</x:v>
      </x:c>
      <x:c r="F68" s="17" t="n">
        <x:v>1</x:v>
      </x:c>
      <x:c r="G68" s="16"/>
      <x:c r="H68" s="16"/>
      <x:c r="I68" s="16"/>
      <x:c r="J68" s="16"/>
      <x:c r="K68" s="17"/>
      <x:c r="L68" s="16"/>
      <x:c r="M68" s="17" t="n">
        <x:v>0</x:v>
      </x:c>
      <x:c r="N68" s="16"/>
      <x:c r="O68" s="16"/>
      <x:c r="P68" s="15" t="str"/>
      <x:c r="Q68" s="16"/>
      <x:c r="R68" s="16"/>
      <x:c r="S68" s="16" t="d">
        <x:v>2026-09-08T00:00:00.000Z</x:v>
      </x:c>
      <x:c r="T68" s="15" t="str">
        <x:v>Not selected</x:v>
      </x:c>
      <x:c r="U68" s="17" t="n">
        <x:v>0</x:v>
      </x:c>
      <x:c r="V68" s="14" t="n">
        <x:f>IF(A68="","",IF(AND('Metrics'!$B$6&lt;&gt;"",C68='Metrics'!$B$6,ISNUMBER(D68),ISNUMBER('Metrics'!$B$7),ISNUMBER('Metrics'!$B$8),D68&gt;='Metrics'!$B$7,D68&lt;='Metrics'!$B$8),1,0))</x:f>
        <x:v>1</x:v>
      </x:c>
      <x:c r="W68" s="14" t="n">
        <x:f>IF(A68="","",IF(AND(V68=1,ISNUMBER(G68),G68&lt;='Metrics'!$B$9,ISNUMBER(H68),H68&lt;='Metrics'!$B$9),1,0))</x:f>
        <x:v>0</x:v>
      </x:c>
      <x:c r="X68" s="14" t="n">
        <x:f>IF(A68="","",IF(COUNTIFS('Example interviews'!$B$8:$B$307,A68,'Example interviews'!$E$8:$E$307,"Completed",'Example interviews'!$D$8:$D$307,"&lt;="&amp;'Metrics'!$B$9)&gt;0,1,0))</x:f>
        <x:v>0</x:v>
      </x:c>
      <x:c r="Y68" s="14" t="n">
        <x:f>IF(A68="","",IF(AND(AND('Metrics'!$B$6&lt;&gt;"",C68='Metrics'!$B$6,ISNUMBER('Metrics'!$B$9),ISNUMBER(D68),D68&lt;='Metrics'!$B$9,NOT(AND(ISNUMBER(S68),S68&lt;='Metrics'!$B$9,T68&lt;&gt;""))),OR(E68="",E68&gt;'Metrics'!$B$9)),1,0))</x:f>
        <x:v>0</x:v>
      </x:c>
      <x:c r="Z68" s="14" t="n">
        <x:f>IF(A68="","",IF(AND(AND('Metrics'!$B$6&lt;&gt;"",C68='Metrics'!$B$6,ISNUMBER('Metrics'!$B$9),ISNUMBER(D68),D68&lt;='Metrics'!$B$9,NOT(AND(ISNUMBER(S68),S68&lt;='Metrics'!$B$9,T68&lt;&gt;""))),ISNUMBER(G68),G68&lt;='Metrics'!$B$9,OR(I68="",I68&gt;'Metrics'!$B$9)),1,0))</x:f>
        <x:v>0</x:v>
      </x:c>
      <x:c r="AA68" s="14" t="n">
        <x:f>IF(A68="","",IF(AND(AND('Metrics'!$B$6&lt;&gt;"",C68='Metrics'!$B$6,ISNUMBER('Metrics'!$B$9),ISNUMBER(D68),D68&lt;='Metrics'!$B$9,NOT(AND(ISNUMBER(S68),S68&lt;='Metrics'!$B$9,T68&lt;&gt;""))),ISNUMBER(I68),I68&lt;='Metrics'!$B$9,OR(J68="",J68&gt;'Metrics'!$B$9)),1,0))</x:f>
        <x:v>0</x:v>
      </x:c>
      <x:c r="AB68" s="14" t="n">
        <x:f>IF(A68="","",IF(AND(AND('Metrics'!$B$6&lt;&gt;"",C68='Metrics'!$B$6,ISNUMBER('Metrics'!$B$9),ISNUMBER(D68),D68&lt;='Metrics'!$B$9,NOT(AND(ISNUMBER(S68),S68&lt;='Metrics'!$B$9,T68&lt;&gt;""))),ISNUMBER(J68),J68&lt;='Metrics'!$B$9,OR(L68="",L68&gt;'Metrics'!$B$9)),1,0))</x:f>
        <x:v>0</x:v>
      </x:c>
      <x:c r="AC68" s="14" t="str">
        <x:f>IF(Y68=1,MAX(0,'Metrics'!$B$9-D68),"")</x:f>
      </x:c>
      <x:c r="AD68" s="14" t="str">
        <x:f>IF(AB68=1,MAX(0,'Metrics'!$B$9-J68),"")</x:f>
      </x:c>
      <x:c r="AE68" s="14" t="n">
        <x:f>IF(A68="","",IF(OR(COUNTIF($A$8:$A$207,A68)&gt;1,B68="",C68="",NOT(ISNUMBER(D68)),AND(E68&lt;&gt;"",NOT(ISNUMBER(F68))),AND(G68&lt;&gt;"",OR(E68="",NOT(ISNUMBER(H68)))),AND(J68&lt;&gt;"",I68=""),AND(L68&lt;&gt;"",OR(J68="",NOT(ISNUMBER(M68)))),AND(S68&lt;&gt;"",OR(T68="",NOT(ISNUMBER(U68)))),AND(P68&lt;&gt;"",O68=""),AND(OR(P68="Accepted",P68="Declined"),Q68=""),AND(R68&lt;&gt;"",P68&lt;&gt;"Accepted"),AND(ISNUMBER(F68),F68&lt;0),AND(ISNUMBER(M68),M68&lt;0),AND(ISNUMBER(U68),U68&lt;0),AND(D68&lt;&gt;"",NOT(ISNUMBER(D68))),AND(E68&lt;&gt;"",NOT(ISNUMBER(E68))),AND(G68&lt;&gt;"",NOT(ISNUMBER(G68))),AND(H68&lt;&gt;"",NOT(ISNUMBER(H68))),AND(I68&lt;&gt;"",NOT(ISNUMBER(I68))),AND(J68&lt;&gt;"",NOT(ISNUMBER(J68))),AND(L68&lt;&gt;"",NOT(ISNUMBER(L68))),AND(N68&lt;&gt;"",NOT(ISNUMBER(N68))),AND(O68&lt;&gt;"",NOT(ISNUMBER(O68))),AND(Q68&lt;&gt;"",NOT(ISNUMBER(Q68))),AND(R68&lt;&gt;"",NOT(ISNUMBER(R68))),AND(S68&lt;&gt;"",NOT(ISNUMBER(S68))),AND(ISNUMBER(E68),ISNUMBER(D68),E68&lt;D68),AND(ISNUMBER(G68),ISNUMBER(E68),G68&lt;E68),AND(ISNUMBER(H68),ISNUMBER(G68),H68&lt;G68),AND(ISNUMBER(I68),ISNUMBER(G68),I68&lt;G68),AND(ISNUMBER(J68),ISNUMBER(I68),J68&lt;I68),AND(ISNUMBER(L68),ISNUMBER(J68),L68&lt;J68),AND(ISNUMBER(Q68),ISNUMBER(O68),Q68&lt;O68),AND(ISNUMBER(R68),ISNUMBER(Q68),R68&lt;Q68)),1,0))</x:f>
        <x:v>0</x:v>
      </x:c>
      <x:c r="AF68" s="14" t="n">
        <x:f>IF(A68="","",IF(AND(ISNUMBER(S68),S68&lt;='Metrics'!$B$9,T68&lt;&gt;""),1,0))</x:f>
        <x:v>1</x:v>
      </x:c>
    </x:row>
    <x:row r="69" ht="24" customHeight="1">
      <x:c r="A69" s="15" t="str">
        <x:v>EX-APP-062</x:v>
      </x:c>
      <x:c r="B69" s="15" t="str">
        <x:v>EX-CAND-062</x:v>
      </x:c>
      <x:c r="C69" s="15" t="str">
        <x:v>DEMO-ROLE-01</x:v>
      </x:c>
      <x:c r="D69" s="16" t="d">
        <x:v>2026-09-04T00:00:00.000Z</x:v>
      </x:c>
      <x:c r="E69" s="16" t="d">
        <x:v>2026-09-08T00:00:00.000Z</x:v>
      </x:c>
      <x:c r="F69" s="17" t="n">
        <x:v>1</x:v>
      </x:c>
      <x:c r="G69" s="16"/>
      <x:c r="H69" s="16"/>
      <x:c r="I69" s="16"/>
      <x:c r="J69" s="16"/>
      <x:c r="K69" s="17"/>
      <x:c r="L69" s="16"/>
      <x:c r="M69" s="17" t="n">
        <x:v>0</x:v>
      </x:c>
      <x:c r="N69" s="16"/>
      <x:c r="O69" s="16"/>
      <x:c r="P69" s="15" t="str"/>
      <x:c r="Q69" s="16"/>
      <x:c r="R69" s="16"/>
      <x:c r="S69" s="16" t="d">
        <x:v>2026-09-08T00:00:00.000Z</x:v>
      </x:c>
      <x:c r="T69" s="15" t="str">
        <x:v>Not selected</x:v>
      </x:c>
      <x:c r="U69" s="17" t="n">
        <x:v>0</x:v>
      </x:c>
      <x:c r="V69" s="14" t="n">
        <x:f>IF(A69="","",IF(AND('Metrics'!$B$6&lt;&gt;"",C69='Metrics'!$B$6,ISNUMBER(D69),ISNUMBER('Metrics'!$B$7),ISNUMBER('Metrics'!$B$8),D69&gt;='Metrics'!$B$7,D69&lt;='Metrics'!$B$8),1,0))</x:f>
        <x:v>1</x:v>
      </x:c>
      <x:c r="W69" s="14" t="n">
        <x:f>IF(A69="","",IF(AND(V69=1,ISNUMBER(G69),G69&lt;='Metrics'!$B$9,ISNUMBER(H69),H69&lt;='Metrics'!$B$9),1,0))</x:f>
        <x:v>0</x:v>
      </x:c>
      <x:c r="X69" s="14" t="n">
        <x:f>IF(A69="","",IF(COUNTIFS('Example interviews'!$B$8:$B$307,A69,'Example interviews'!$E$8:$E$307,"Completed",'Example interviews'!$D$8:$D$307,"&lt;="&amp;'Metrics'!$B$9)&gt;0,1,0))</x:f>
        <x:v>0</x:v>
      </x:c>
      <x:c r="Y69" s="14" t="n">
        <x:f>IF(A69="","",IF(AND(AND('Metrics'!$B$6&lt;&gt;"",C69='Metrics'!$B$6,ISNUMBER('Metrics'!$B$9),ISNUMBER(D69),D69&lt;='Metrics'!$B$9,NOT(AND(ISNUMBER(S69),S69&lt;='Metrics'!$B$9,T69&lt;&gt;""))),OR(E69="",E69&gt;'Metrics'!$B$9)),1,0))</x:f>
        <x:v>0</x:v>
      </x:c>
      <x:c r="Z69" s="14" t="n">
        <x:f>IF(A69="","",IF(AND(AND('Metrics'!$B$6&lt;&gt;"",C69='Metrics'!$B$6,ISNUMBER('Metrics'!$B$9),ISNUMBER(D69),D69&lt;='Metrics'!$B$9,NOT(AND(ISNUMBER(S69),S69&lt;='Metrics'!$B$9,T69&lt;&gt;""))),ISNUMBER(G69),G69&lt;='Metrics'!$B$9,OR(I69="",I69&gt;'Metrics'!$B$9)),1,0))</x:f>
        <x:v>0</x:v>
      </x:c>
      <x:c r="AA69" s="14" t="n">
        <x:f>IF(A69="","",IF(AND(AND('Metrics'!$B$6&lt;&gt;"",C69='Metrics'!$B$6,ISNUMBER('Metrics'!$B$9),ISNUMBER(D69),D69&lt;='Metrics'!$B$9,NOT(AND(ISNUMBER(S69),S69&lt;='Metrics'!$B$9,T69&lt;&gt;""))),ISNUMBER(I69),I69&lt;='Metrics'!$B$9,OR(J69="",J69&gt;'Metrics'!$B$9)),1,0))</x:f>
        <x:v>0</x:v>
      </x:c>
      <x:c r="AB69" s="14" t="n">
        <x:f>IF(A69="","",IF(AND(AND('Metrics'!$B$6&lt;&gt;"",C69='Metrics'!$B$6,ISNUMBER('Metrics'!$B$9),ISNUMBER(D69),D69&lt;='Metrics'!$B$9,NOT(AND(ISNUMBER(S69),S69&lt;='Metrics'!$B$9,T69&lt;&gt;""))),ISNUMBER(J69),J69&lt;='Metrics'!$B$9,OR(L69="",L69&gt;'Metrics'!$B$9)),1,0))</x:f>
        <x:v>0</x:v>
      </x:c>
      <x:c r="AC69" s="14" t="str">
        <x:f>IF(Y69=1,MAX(0,'Metrics'!$B$9-D69),"")</x:f>
      </x:c>
      <x:c r="AD69" s="14" t="str">
        <x:f>IF(AB69=1,MAX(0,'Metrics'!$B$9-J69),"")</x:f>
      </x:c>
      <x:c r="AE69" s="14" t="n">
        <x:f>IF(A69="","",IF(OR(COUNTIF($A$8:$A$207,A69)&gt;1,B69="",C69="",NOT(ISNUMBER(D69)),AND(E69&lt;&gt;"",NOT(ISNUMBER(F69))),AND(G69&lt;&gt;"",OR(E69="",NOT(ISNUMBER(H69)))),AND(J69&lt;&gt;"",I69=""),AND(L69&lt;&gt;"",OR(J69="",NOT(ISNUMBER(M69)))),AND(S69&lt;&gt;"",OR(T69="",NOT(ISNUMBER(U69)))),AND(P69&lt;&gt;"",O69=""),AND(OR(P69="Accepted",P69="Declined"),Q69=""),AND(R69&lt;&gt;"",P69&lt;&gt;"Accepted"),AND(ISNUMBER(F69),F69&lt;0),AND(ISNUMBER(M69),M69&lt;0),AND(ISNUMBER(U69),U69&lt;0),AND(D69&lt;&gt;"",NOT(ISNUMBER(D69))),AND(E69&lt;&gt;"",NOT(ISNUMBER(E69))),AND(G69&lt;&gt;"",NOT(ISNUMBER(G69))),AND(H69&lt;&gt;"",NOT(ISNUMBER(H69))),AND(I69&lt;&gt;"",NOT(ISNUMBER(I69))),AND(J69&lt;&gt;"",NOT(ISNUMBER(J69))),AND(L69&lt;&gt;"",NOT(ISNUMBER(L69))),AND(N69&lt;&gt;"",NOT(ISNUMBER(N69))),AND(O69&lt;&gt;"",NOT(ISNUMBER(O69))),AND(Q69&lt;&gt;"",NOT(ISNUMBER(Q69))),AND(R69&lt;&gt;"",NOT(ISNUMBER(R69))),AND(S69&lt;&gt;"",NOT(ISNUMBER(S69))),AND(ISNUMBER(E69),ISNUMBER(D69),E69&lt;D69),AND(ISNUMBER(G69),ISNUMBER(E69),G69&lt;E69),AND(ISNUMBER(H69),ISNUMBER(G69),H69&lt;G69),AND(ISNUMBER(I69),ISNUMBER(G69),I69&lt;G69),AND(ISNUMBER(J69),ISNUMBER(I69),J69&lt;I69),AND(ISNUMBER(L69),ISNUMBER(J69),L69&lt;J69),AND(ISNUMBER(Q69),ISNUMBER(O69),Q69&lt;O69),AND(ISNUMBER(R69),ISNUMBER(Q69),R69&lt;Q69)),1,0))</x:f>
        <x:v>0</x:v>
      </x:c>
      <x:c r="AF69" s="14" t="n">
        <x:f>IF(A69="","",IF(AND(ISNUMBER(S69),S69&lt;='Metrics'!$B$9,T69&lt;&gt;""),1,0))</x:f>
        <x:v>1</x:v>
      </x:c>
    </x:row>
    <x:row r="70" ht="24" customHeight="1">
      <x:c r="A70" s="15" t="str">
        <x:v>EX-APP-063</x:v>
      </x:c>
      <x:c r="B70" s="15" t="str">
        <x:v>EX-CAND-063</x:v>
      </x:c>
      <x:c r="C70" s="15" t="str">
        <x:v>DEMO-ROLE-01</x:v>
      </x:c>
      <x:c r="D70" s="16" t="d">
        <x:v>2026-09-04T00:00:00.000Z</x:v>
      </x:c>
      <x:c r="E70" s="16" t="d">
        <x:v>2026-09-08T00:00:00.000Z</x:v>
      </x:c>
      <x:c r="F70" s="17" t="n">
        <x:v>1</x:v>
      </x:c>
      <x:c r="G70" s="16"/>
      <x:c r="H70" s="16"/>
      <x:c r="I70" s="16"/>
      <x:c r="J70" s="16"/>
      <x:c r="K70" s="17"/>
      <x:c r="L70" s="16"/>
      <x:c r="M70" s="17" t="n">
        <x:v>0</x:v>
      </x:c>
      <x:c r="N70" s="16"/>
      <x:c r="O70" s="16"/>
      <x:c r="P70" s="15" t="str"/>
      <x:c r="Q70" s="16"/>
      <x:c r="R70" s="16"/>
      <x:c r="S70" s="16" t="d">
        <x:v>2026-09-08T00:00:00.000Z</x:v>
      </x:c>
      <x:c r="T70" s="15" t="str">
        <x:v>Not selected</x:v>
      </x:c>
      <x:c r="U70" s="17" t="n">
        <x:v>0</x:v>
      </x:c>
      <x:c r="V70" s="14" t="n">
        <x:f>IF(A70="","",IF(AND('Metrics'!$B$6&lt;&gt;"",C70='Metrics'!$B$6,ISNUMBER(D70),ISNUMBER('Metrics'!$B$7),ISNUMBER('Metrics'!$B$8),D70&gt;='Metrics'!$B$7,D70&lt;='Metrics'!$B$8),1,0))</x:f>
        <x:v>1</x:v>
      </x:c>
      <x:c r="W70" s="14" t="n">
        <x:f>IF(A70="","",IF(AND(V70=1,ISNUMBER(G70),G70&lt;='Metrics'!$B$9,ISNUMBER(H70),H70&lt;='Metrics'!$B$9),1,0))</x:f>
        <x:v>0</x:v>
      </x:c>
      <x:c r="X70" s="14" t="n">
        <x:f>IF(A70="","",IF(COUNTIFS('Example interviews'!$B$8:$B$307,A70,'Example interviews'!$E$8:$E$307,"Completed",'Example interviews'!$D$8:$D$307,"&lt;="&amp;'Metrics'!$B$9)&gt;0,1,0))</x:f>
        <x:v>0</x:v>
      </x:c>
      <x:c r="Y70" s="14" t="n">
        <x:f>IF(A70="","",IF(AND(AND('Metrics'!$B$6&lt;&gt;"",C70='Metrics'!$B$6,ISNUMBER('Metrics'!$B$9),ISNUMBER(D70),D70&lt;='Metrics'!$B$9,NOT(AND(ISNUMBER(S70),S70&lt;='Metrics'!$B$9,T70&lt;&gt;""))),OR(E70="",E70&gt;'Metrics'!$B$9)),1,0))</x:f>
        <x:v>0</x:v>
      </x:c>
      <x:c r="Z70" s="14" t="n">
        <x:f>IF(A70="","",IF(AND(AND('Metrics'!$B$6&lt;&gt;"",C70='Metrics'!$B$6,ISNUMBER('Metrics'!$B$9),ISNUMBER(D70),D70&lt;='Metrics'!$B$9,NOT(AND(ISNUMBER(S70),S70&lt;='Metrics'!$B$9,T70&lt;&gt;""))),ISNUMBER(G70),G70&lt;='Metrics'!$B$9,OR(I70="",I70&gt;'Metrics'!$B$9)),1,0))</x:f>
        <x:v>0</x:v>
      </x:c>
      <x:c r="AA70" s="14" t="n">
        <x:f>IF(A70="","",IF(AND(AND('Metrics'!$B$6&lt;&gt;"",C70='Metrics'!$B$6,ISNUMBER('Metrics'!$B$9),ISNUMBER(D70),D70&lt;='Metrics'!$B$9,NOT(AND(ISNUMBER(S70),S70&lt;='Metrics'!$B$9,T70&lt;&gt;""))),ISNUMBER(I70),I70&lt;='Metrics'!$B$9,OR(J70="",J70&gt;'Metrics'!$B$9)),1,0))</x:f>
        <x:v>0</x:v>
      </x:c>
      <x:c r="AB70" s="14" t="n">
        <x:f>IF(A70="","",IF(AND(AND('Metrics'!$B$6&lt;&gt;"",C70='Metrics'!$B$6,ISNUMBER('Metrics'!$B$9),ISNUMBER(D70),D70&lt;='Metrics'!$B$9,NOT(AND(ISNUMBER(S70),S70&lt;='Metrics'!$B$9,T70&lt;&gt;""))),ISNUMBER(J70),J70&lt;='Metrics'!$B$9,OR(L70="",L70&gt;'Metrics'!$B$9)),1,0))</x:f>
        <x:v>0</x:v>
      </x:c>
      <x:c r="AC70" s="14" t="str">
        <x:f>IF(Y70=1,MAX(0,'Metrics'!$B$9-D70),"")</x:f>
      </x:c>
      <x:c r="AD70" s="14" t="str">
        <x:f>IF(AB70=1,MAX(0,'Metrics'!$B$9-J70),"")</x:f>
      </x:c>
      <x:c r="AE70" s="14" t="n">
        <x:f>IF(A70="","",IF(OR(COUNTIF($A$8:$A$207,A70)&gt;1,B70="",C70="",NOT(ISNUMBER(D70)),AND(E70&lt;&gt;"",NOT(ISNUMBER(F70))),AND(G70&lt;&gt;"",OR(E70="",NOT(ISNUMBER(H70)))),AND(J70&lt;&gt;"",I70=""),AND(L70&lt;&gt;"",OR(J70="",NOT(ISNUMBER(M70)))),AND(S70&lt;&gt;"",OR(T70="",NOT(ISNUMBER(U70)))),AND(P70&lt;&gt;"",O70=""),AND(OR(P70="Accepted",P70="Declined"),Q70=""),AND(R70&lt;&gt;"",P70&lt;&gt;"Accepted"),AND(ISNUMBER(F70),F70&lt;0),AND(ISNUMBER(M70),M70&lt;0),AND(ISNUMBER(U70),U70&lt;0),AND(D70&lt;&gt;"",NOT(ISNUMBER(D70))),AND(E70&lt;&gt;"",NOT(ISNUMBER(E70))),AND(G70&lt;&gt;"",NOT(ISNUMBER(G70))),AND(H70&lt;&gt;"",NOT(ISNUMBER(H70))),AND(I70&lt;&gt;"",NOT(ISNUMBER(I70))),AND(J70&lt;&gt;"",NOT(ISNUMBER(J70))),AND(L70&lt;&gt;"",NOT(ISNUMBER(L70))),AND(N70&lt;&gt;"",NOT(ISNUMBER(N70))),AND(O70&lt;&gt;"",NOT(ISNUMBER(O70))),AND(Q70&lt;&gt;"",NOT(ISNUMBER(Q70))),AND(R70&lt;&gt;"",NOT(ISNUMBER(R70))),AND(S70&lt;&gt;"",NOT(ISNUMBER(S70))),AND(ISNUMBER(E70),ISNUMBER(D70),E70&lt;D70),AND(ISNUMBER(G70),ISNUMBER(E70),G70&lt;E70),AND(ISNUMBER(H70),ISNUMBER(G70),H70&lt;G70),AND(ISNUMBER(I70),ISNUMBER(G70),I70&lt;G70),AND(ISNUMBER(J70),ISNUMBER(I70),J70&lt;I70),AND(ISNUMBER(L70),ISNUMBER(J70),L70&lt;J70),AND(ISNUMBER(Q70),ISNUMBER(O70),Q70&lt;O70),AND(ISNUMBER(R70),ISNUMBER(Q70),R70&lt;Q70)),1,0))</x:f>
        <x:v>0</x:v>
      </x:c>
      <x:c r="AF70" s="14" t="n">
        <x:f>IF(A70="","",IF(AND(ISNUMBER(S70),S70&lt;='Metrics'!$B$9,T70&lt;&gt;""),1,0))</x:f>
        <x:v>1</x:v>
      </x:c>
    </x:row>
    <x:row r="71" ht="24" customHeight="1">
      <x:c r="A71" s="15" t="str">
        <x:v>EX-APP-064</x:v>
      </x:c>
      <x:c r="B71" s="15" t="str">
        <x:v>EX-CAND-064</x:v>
      </x:c>
      <x:c r="C71" s="15" t="str">
        <x:v>DEMO-ROLE-01</x:v>
      </x:c>
      <x:c r="D71" s="16" t="d">
        <x:v>2026-09-04T00:00:00.000Z</x:v>
      </x:c>
      <x:c r="E71" s="16" t="d">
        <x:v>2026-09-08T00:00:00.000Z</x:v>
      </x:c>
      <x:c r="F71" s="17" t="n">
        <x:v>1</x:v>
      </x:c>
      <x:c r="G71" s="16"/>
      <x:c r="H71" s="16"/>
      <x:c r="I71" s="16"/>
      <x:c r="J71" s="16"/>
      <x:c r="K71" s="17"/>
      <x:c r="L71" s="16"/>
      <x:c r="M71" s="17" t="n">
        <x:v>0</x:v>
      </x:c>
      <x:c r="N71" s="16"/>
      <x:c r="O71" s="16"/>
      <x:c r="P71" s="15" t="str"/>
      <x:c r="Q71" s="16"/>
      <x:c r="R71" s="16"/>
      <x:c r="S71" s="16" t="d">
        <x:v>2026-09-08T00:00:00.000Z</x:v>
      </x:c>
      <x:c r="T71" s="15" t="str">
        <x:v>Not selected</x:v>
      </x:c>
      <x:c r="U71" s="17" t="n">
        <x:v>0</x:v>
      </x:c>
      <x:c r="V71" s="14" t="n">
        <x:f>IF(A71="","",IF(AND('Metrics'!$B$6&lt;&gt;"",C71='Metrics'!$B$6,ISNUMBER(D71),ISNUMBER('Metrics'!$B$7),ISNUMBER('Metrics'!$B$8),D71&gt;='Metrics'!$B$7,D71&lt;='Metrics'!$B$8),1,0))</x:f>
        <x:v>1</x:v>
      </x:c>
      <x:c r="W71" s="14" t="n">
        <x:f>IF(A71="","",IF(AND(V71=1,ISNUMBER(G71),G71&lt;='Metrics'!$B$9,ISNUMBER(H71),H71&lt;='Metrics'!$B$9),1,0))</x:f>
        <x:v>0</x:v>
      </x:c>
      <x:c r="X71" s="14" t="n">
        <x:f>IF(A71="","",IF(COUNTIFS('Example interviews'!$B$8:$B$307,A71,'Example interviews'!$E$8:$E$307,"Completed",'Example interviews'!$D$8:$D$307,"&lt;="&amp;'Metrics'!$B$9)&gt;0,1,0))</x:f>
        <x:v>0</x:v>
      </x:c>
      <x:c r="Y71" s="14" t="n">
        <x:f>IF(A71="","",IF(AND(AND('Metrics'!$B$6&lt;&gt;"",C71='Metrics'!$B$6,ISNUMBER('Metrics'!$B$9),ISNUMBER(D71),D71&lt;='Metrics'!$B$9,NOT(AND(ISNUMBER(S71),S71&lt;='Metrics'!$B$9,T71&lt;&gt;""))),OR(E71="",E71&gt;'Metrics'!$B$9)),1,0))</x:f>
        <x:v>0</x:v>
      </x:c>
      <x:c r="Z71" s="14" t="n">
        <x:f>IF(A71="","",IF(AND(AND('Metrics'!$B$6&lt;&gt;"",C71='Metrics'!$B$6,ISNUMBER('Metrics'!$B$9),ISNUMBER(D71),D71&lt;='Metrics'!$B$9,NOT(AND(ISNUMBER(S71),S71&lt;='Metrics'!$B$9,T71&lt;&gt;""))),ISNUMBER(G71),G71&lt;='Metrics'!$B$9,OR(I71="",I71&gt;'Metrics'!$B$9)),1,0))</x:f>
        <x:v>0</x:v>
      </x:c>
      <x:c r="AA71" s="14" t="n">
        <x:f>IF(A71="","",IF(AND(AND('Metrics'!$B$6&lt;&gt;"",C71='Metrics'!$B$6,ISNUMBER('Metrics'!$B$9),ISNUMBER(D71),D71&lt;='Metrics'!$B$9,NOT(AND(ISNUMBER(S71),S71&lt;='Metrics'!$B$9,T71&lt;&gt;""))),ISNUMBER(I71),I71&lt;='Metrics'!$B$9,OR(J71="",J71&gt;'Metrics'!$B$9)),1,0))</x:f>
        <x:v>0</x:v>
      </x:c>
      <x:c r="AB71" s="14" t="n">
        <x:f>IF(A71="","",IF(AND(AND('Metrics'!$B$6&lt;&gt;"",C71='Metrics'!$B$6,ISNUMBER('Metrics'!$B$9),ISNUMBER(D71),D71&lt;='Metrics'!$B$9,NOT(AND(ISNUMBER(S71),S71&lt;='Metrics'!$B$9,T71&lt;&gt;""))),ISNUMBER(J71),J71&lt;='Metrics'!$B$9,OR(L71="",L71&gt;'Metrics'!$B$9)),1,0))</x:f>
        <x:v>0</x:v>
      </x:c>
      <x:c r="AC71" s="14" t="str">
        <x:f>IF(Y71=1,MAX(0,'Metrics'!$B$9-D71),"")</x:f>
      </x:c>
      <x:c r="AD71" s="14" t="str">
        <x:f>IF(AB71=1,MAX(0,'Metrics'!$B$9-J71),"")</x:f>
      </x:c>
      <x:c r="AE71" s="14" t="n">
        <x:f>IF(A71="","",IF(OR(COUNTIF($A$8:$A$207,A71)&gt;1,B71="",C71="",NOT(ISNUMBER(D71)),AND(E71&lt;&gt;"",NOT(ISNUMBER(F71))),AND(G71&lt;&gt;"",OR(E71="",NOT(ISNUMBER(H71)))),AND(J71&lt;&gt;"",I71=""),AND(L71&lt;&gt;"",OR(J71="",NOT(ISNUMBER(M71)))),AND(S71&lt;&gt;"",OR(T71="",NOT(ISNUMBER(U71)))),AND(P71&lt;&gt;"",O71=""),AND(OR(P71="Accepted",P71="Declined"),Q71=""),AND(R71&lt;&gt;"",P71&lt;&gt;"Accepted"),AND(ISNUMBER(F71),F71&lt;0),AND(ISNUMBER(M71),M71&lt;0),AND(ISNUMBER(U71),U71&lt;0),AND(D71&lt;&gt;"",NOT(ISNUMBER(D71))),AND(E71&lt;&gt;"",NOT(ISNUMBER(E71))),AND(G71&lt;&gt;"",NOT(ISNUMBER(G71))),AND(H71&lt;&gt;"",NOT(ISNUMBER(H71))),AND(I71&lt;&gt;"",NOT(ISNUMBER(I71))),AND(J71&lt;&gt;"",NOT(ISNUMBER(J71))),AND(L71&lt;&gt;"",NOT(ISNUMBER(L71))),AND(N71&lt;&gt;"",NOT(ISNUMBER(N71))),AND(O71&lt;&gt;"",NOT(ISNUMBER(O71))),AND(Q71&lt;&gt;"",NOT(ISNUMBER(Q71))),AND(R71&lt;&gt;"",NOT(ISNUMBER(R71))),AND(S71&lt;&gt;"",NOT(ISNUMBER(S71))),AND(ISNUMBER(E71),ISNUMBER(D71),E71&lt;D71),AND(ISNUMBER(G71),ISNUMBER(E71),G71&lt;E71),AND(ISNUMBER(H71),ISNUMBER(G71),H71&lt;G71),AND(ISNUMBER(I71),ISNUMBER(G71),I71&lt;G71),AND(ISNUMBER(J71),ISNUMBER(I71),J71&lt;I71),AND(ISNUMBER(L71),ISNUMBER(J71),L71&lt;J71),AND(ISNUMBER(Q71),ISNUMBER(O71),Q71&lt;O71),AND(ISNUMBER(R71),ISNUMBER(Q71),R71&lt;Q71)),1,0))</x:f>
        <x:v>0</x:v>
      </x:c>
      <x:c r="AF71" s="14" t="n">
        <x:f>IF(A71="","",IF(AND(ISNUMBER(S71),S71&lt;='Metrics'!$B$9,T71&lt;&gt;""),1,0))</x:f>
        <x:v>1</x:v>
      </x:c>
    </x:row>
    <x:row r="72" ht="24" customHeight="1">
      <x:c r="A72" s="15" t="str">
        <x:v>EX-APP-065</x:v>
      </x:c>
      <x:c r="B72" s="15" t="str">
        <x:v>EX-CAND-065</x:v>
      </x:c>
      <x:c r="C72" s="15" t="str">
        <x:v>DEMO-ROLE-01</x:v>
      </x:c>
      <x:c r="D72" s="16" t="d">
        <x:v>2026-09-04T00:00:00.000Z</x:v>
      </x:c>
      <x:c r="E72" s="16" t="d">
        <x:v>2026-09-08T00:00:00.000Z</x:v>
      </x:c>
      <x:c r="F72" s="17" t="n">
        <x:v>1</x:v>
      </x:c>
      <x:c r="G72" s="16"/>
      <x:c r="H72" s="16"/>
      <x:c r="I72" s="16"/>
      <x:c r="J72" s="16"/>
      <x:c r="K72" s="17"/>
      <x:c r="L72" s="16"/>
      <x:c r="M72" s="17" t="n">
        <x:v>0</x:v>
      </x:c>
      <x:c r="N72" s="16"/>
      <x:c r="O72" s="16"/>
      <x:c r="P72" s="15" t="str"/>
      <x:c r="Q72" s="16"/>
      <x:c r="R72" s="16"/>
      <x:c r="S72" s="16" t="d">
        <x:v>2026-09-08T00:00:00.000Z</x:v>
      </x:c>
      <x:c r="T72" s="15" t="str">
        <x:v>Not selected</x:v>
      </x:c>
      <x:c r="U72" s="17" t="n">
        <x:v>0</x:v>
      </x:c>
      <x:c r="V72" s="14" t="n">
        <x:f>IF(A72="","",IF(AND('Metrics'!$B$6&lt;&gt;"",C72='Metrics'!$B$6,ISNUMBER(D72),ISNUMBER('Metrics'!$B$7),ISNUMBER('Metrics'!$B$8),D72&gt;='Metrics'!$B$7,D72&lt;='Metrics'!$B$8),1,0))</x:f>
        <x:v>1</x:v>
      </x:c>
      <x:c r="W72" s="14" t="n">
        <x:f>IF(A72="","",IF(AND(V72=1,ISNUMBER(G72),G72&lt;='Metrics'!$B$9,ISNUMBER(H72),H72&lt;='Metrics'!$B$9),1,0))</x:f>
        <x:v>0</x:v>
      </x:c>
      <x:c r="X72" s="14" t="n">
        <x:f>IF(A72="","",IF(COUNTIFS('Example interviews'!$B$8:$B$307,A72,'Example interviews'!$E$8:$E$307,"Completed",'Example interviews'!$D$8:$D$307,"&lt;="&amp;'Metrics'!$B$9)&gt;0,1,0))</x:f>
        <x:v>0</x:v>
      </x:c>
      <x:c r="Y72" s="14" t="n">
        <x:f>IF(A72="","",IF(AND(AND('Metrics'!$B$6&lt;&gt;"",C72='Metrics'!$B$6,ISNUMBER('Metrics'!$B$9),ISNUMBER(D72),D72&lt;='Metrics'!$B$9,NOT(AND(ISNUMBER(S72),S72&lt;='Metrics'!$B$9,T72&lt;&gt;""))),OR(E72="",E72&gt;'Metrics'!$B$9)),1,0))</x:f>
        <x:v>0</x:v>
      </x:c>
      <x:c r="Z72" s="14" t="n">
        <x:f>IF(A72="","",IF(AND(AND('Metrics'!$B$6&lt;&gt;"",C72='Metrics'!$B$6,ISNUMBER('Metrics'!$B$9),ISNUMBER(D72),D72&lt;='Metrics'!$B$9,NOT(AND(ISNUMBER(S72),S72&lt;='Metrics'!$B$9,T72&lt;&gt;""))),ISNUMBER(G72),G72&lt;='Metrics'!$B$9,OR(I72="",I72&gt;'Metrics'!$B$9)),1,0))</x:f>
        <x:v>0</x:v>
      </x:c>
      <x:c r="AA72" s="14" t="n">
        <x:f>IF(A72="","",IF(AND(AND('Metrics'!$B$6&lt;&gt;"",C72='Metrics'!$B$6,ISNUMBER('Metrics'!$B$9),ISNUMBER(D72),D72&lt;='Metrics'!$B$9,NOT(AND(ISNUMBER(S72),S72&lt;='Metrics'!$B$9,T72&lt;&gt;""))),ISNUMBER(I72),I72&lt;='Metrics'!$B$9,OR(J72="",J72&gt;'Metrics'!$B$9)),1,0))</x:f>
        <x:v>0</x:v>
      </x:c>
      <x:c r="AB72" s="14" t="n">
        <x:f>IF(A72="","",IF(AND(AND('Metrics'!$B$6&lt;&gt;"",C72='Metrics'!$B$6,ISNUMBER('Metrics'!$B$9),ISNUMBER(D72),D72&lt;='Metrics'!$B$9,NOT(AND(ISNUMBER(S72),S72&lt;='Metrics'!$B$9,T72&lt;&gt;""))),ISNUMBER(J72),J72&lt;='Metrics'!$B$9,OR(L72="",L72&gt;'Metrics'!$B$9)),1,0))</x:f>
        <x:v>0</x:v>
      </x:c>
      <x:c r="AC72" s="14" t="str">
        <x:f>IF(Y72=1,MAX(0,'Metrics'!$B$9-D72),"")</x:f>
      </x:c>
      <x:c r="AD72" s="14" t="str">
        <x:f>IF(AB72=1,MAX(0,'Metrics'!$B$9-J72),"")</x:f>
      </x:c>
      <x:c r="AE72" s="14" t="n">
        <x:f>IF(A72="","",IF(OR(COUNTIF($A$8:$A$207,A72)&gt;1,B72="",C72="",NOT(ISNUMBER(D72)),AND(E72&lt;&gt;"",NOT(ISNUMBER(F72))),AND(G72&lt;&gt;"",OR(E72="",NOT(ISNUMBER(H72)))),AND(J72&lt;&gt;"",I72=""),AND(L72&lt;&gt;"",OR(J72="",NOT(ISNUMBER(M72)))),AND(S72&lt;&gt;"",OR(T72="",NOT(ISNUMBER(U72)))),AND(P72&lt;&gt;"",O72=""),AND(OR(P72="Accepted",P72="Declined"),Q72=""),AND(R72&lt;&gt;"",P72&lt;&gt;"Accepted"),AND(ISNUMBER(F72),F72&lt;0),AND(ISNUMBER(M72),M72&lt;0),AND(ISNUMBER(U72),U72&lt;0),AND(D72&lt;&gt;"",NOT(ISNUMBER(D72))),AND(E72&lt;&gt;"",NOT(ISNUMBER(E72))),AND(G72&lt;&gt;"",NOT(ISNUMBER(G72))),AND(H72&lt;&gt;"",NOT(ISNUMBER(H72))),AND(I72&lt;&gt;"",NOT(ISNUMBER(I72))),AND(J72&lt;&gt;"",NOT(ISNUMBER(J72))),AND(L72&lt;&gt;"",NOT(ISNUMBER(L72))),AND(N72&lt;&gt;"",NOT(ISNUMBER(N72))),AND(O72&lt;&gt;"",NOT(ISNUMBER(O72))),AND(Q72&lt;&gt;"",NOT(ISNUMBER(Q72))),AND(R72&lt;&gt;"",NOT(ISNUMBER(R72))),AND(S72&lt;&gt;"",NOT(ISNUMBER(S72))),AND(ISNUMBER(E72),ISNUMBER(D72),E72&lt;D72),AND(ISNUMBER(G72),ISNUMBER(E72),G72&lt;E72),AND(ISNUMBER(H72),ISNUMBER(G72),H72&lt;G72),AND(ISNUMBER(I72),ISNUMBER(G72),I72&lt;G72),AND(ISNUMBER(J72),ISNUMBER(I72),J72&lt;I72),AND(ISNUMBER(L72),ISNUMBER(J72),L72&lt;J72),AND(ISNUMBER(Q72),ISNUMBER(O72),Q72&lt;O72),AND(ISNUMBER(R72),ISNUMBER(Q72),R72&lt;Q72)),1,0))</x:f>
        <x:v>0</x:v>
      </x:c>
      <x:c r="AF72" s="14" t="n">
        <x:f>IF(A72="","",IF(AND(ISNUMBER(S72),S72&lt;='Metrics'!$B$9,T72&lt;&gt;""),1,0))</x:f>
        <x:v>1</x:v>
      </x:c>
    </x:row>
    <x:row r="73" ht="24" customHeight="1">
      <x:c r="A73" s="15" t="str">
        <x:v>EX-APP-066</x:v>
      </x:c>
      <x:c r="B73" s="15" t="str">
        <x:v>EX-CAND-066</x:v>
      </x:c>
      <x:c r="C73" s="15" t="str">
        <x:v>DEMO-ROLE-01</x:v>
      </x:c>
      <x:c r="D73" s="16" t="d">
        <x:v>2026-09-04T00:00:00.000Z</x:v>
      </x:c>
      <x:c r="E73" s="16" t="d">
        <x:v>2026-09-08T00:00:00.000Z</x:v>
      </x:c>
      <x:c r="F73" s="17" t="n">
        <x:v>1</x:v>
      </x:c>
      <x:c r="G73" s="16"/>
      <x:c r="H73" s="16"/>
      <x:c r="I73" s="16"/>
      <x:c r="J73" s="16"/>
      <x:c r="K73" s="17"/>
      <x:c r="L73" s="16"/>
      <x:c r="M73" s="17" t="n">
        <x:v>0</x:v>
      </x:c>
      <x:c r="N73" s="16"/>
      <x:c r="O73" s="16"/>
      <x:c r="P73" s="15" t="str"/>
      <x:c r="Q73" s="16"/>
      <x:c r="R73" s="16"/>
      <x:c r="S73" s="16" t="d">
        <x:v>2026-09-08T00:00:00.000Z</x:v>
      </x:c>
      <x:c r="T73" s="15" t="str">
        <x:v>Not selected</x:v>
      </x:c>
      <x:c r="U73" s="17" t="n">
        <x:v>0</x:v>
      </x:c>
      <x:c r="V73" s="14" t="n">
        <x:f>IF(A73="","",IF(AND('Metrics'!$B$6&lt;&gt;"",C73='Metrics'!$B$6,ISNUMBER(D73),ISNUMBER('Metrics'!$B$7),ISNUMBER('Metrics'!$B$8),D73&gt;='Metrics'!$B$7,D73&lt;='Metrics'!$B$8),1,0))</x:f>
        <x:v>1</x:v>
      </x:c>
      <x:c r="W73" s="14" t="n">
        <x:f>IF(A73="","",IF(AND(V73=1,ISNUMBER(G73),G73&lt;='Metrics'!$B$9,ISNUMBER(H73),H73&lt;='Metrics'!$B$9),1,0))</x:f>
        <x:v>0</x:v>
      </x:c>
      <x:c r="X73" s="14" t="n">
        <x:f>IF(A73="","",IF(COUNTIFS('Example interviews'!$B$8:$B$307,A73,'Example interviews'!$E$8:$E$307,"Completed",'Example interviews'!$D$8:$D$307,"&lt;="&amp;'Metrics'!$B$9)&gt;0,1,0))</x:f>
        <x:v>0</x:v>
      </x:c>
      <x:c r="Y73" s="14" t="n">
        <x:f>IF(A73="","",IF(AND(AND('Metrics'!$B$6&lt;&gt;"",C73='Metrics'!$B$6,ISNUMBER('Metrics'!$B$9),ISNUMBER(D73),D73&lt;='Metrics'!$B$9,NOT(AND(ISNUMBER(S73),S73&lt;='Metrics'!$B$9,T73&lt;&gt;""))),OR(E73="",E73&gt;'Metrics'!$B$9)),1,0))</x:f>
        <x:v>0</x:v>
      </x:c>
      <x:c r="Z73" s="14" t="n">
        <x:f>IF(A73="","",IF(AND(AND('Metrics'!$B$6&lt;&gt;"",C73='Metrics'!$B$6,ISNUMBER('Metrics'!$B$9),ISNUMBER(D73),D73&lt;='Metrics'!$B$9,NOT(AND(ISNUMBER(S73),S73&lt;='Metrics'!$B$9,T73&lt;&gt;""))),ISNUMBER(G73),G73&lt;='Metrics'!$B$9,OR(I73="",I73&gt;'Metrics'!$B$9)),1,0))</x:f>
        <x:v>0</x:v>
      </x:c>
      <x:c r="AA73" s="14" t="n">
        <x:f>IF(A73="","",IF(AND(AND('Metrics'!$B$6&lt;&gt;"",C73='Metrics'!$B$6,ISNUMBER('Metrics'!$B$9),ISNUMBER(D73),D73&lt;='Metrics'!$B$9,NOT(AND(ISNUMBER(S73),S73&lt;='Metrics'!$B$9,T73&lt;&gt;""))),ISNUMBER(I73),I73&lt;='Metrics'!$B$9,OR(J73="",J73&gt;'Metrics'!$B$9)),1,0))</x:f>
        <x:v>0</x:v>
      </x:c>
      <x:c r="AB73" s="14" t="n">
        <x:f>IF(A73="","",IF(AND(AND('Metrics'!$B$6&lt;&gt;"",C73='Metrics'!$B$6,ISNUMBER('Metrics'!$B$9),ISNUMBER(D73),D73&lt;='Metrics'!$B$9,NOT(AND(ISNUMBER(S73),S73&lt;='Metrics'!$B$9,T73&lt;&gt;""))),ISNUMBER(J73),J73&lt;='Metrics'!$B$9,OR(L73="",L73&gt;'Metrics'!$B$9)),1,0))</x:f>
        <x:v>0</x:v>
      </x:c>
      <x:c r="AC73" s="14" t="str">
        <x:f>IF(Y73=1,MAX(0,'Metrics'!$B$9-D73),"")</x:f>
      </x:c>
      <x:c r="AD73" s="14" t="str">
        <x:f>IF(AB73=1,MAX(0,'Metrics'!$B$9-J73),"")</x:f>
      </x:c>
      <x:c r="AE73" s="14" t="n">
        <x:f>IF(A73="","",IF(OR(COUNTIF($A$8:$A$207,A73)&gt;1,B73="",C73="",NOT(ISNUMBER(D73)),AND(E73&lt;&gt;"",NOT(ISNUMBER(F73))),AND(G73&lt;&gt;"",OR(E73="",NOT(ISNUMBER(H73)))),AND(J73&lt;&gt;"",I73=""),AND(L73&lt;&gt;"",OR(J73="",NOT(ISNUMBER(M73)))),AND(S73&lt;&gt;"",OR(T73="",NOT(ISNUMBER(U73)))),AND(P73&lt;&gt;"",O73=""),AND(OR(P73="Accepted",P73="Declined"),Q73=""),AND(R73&lt;&gt;"",P73&lt;&gt;"Accepted"),AND(ISNUMBER(F73),F73&lt;0),AND(ISNUMBER(M73),M73&lt;0),AND(ISNUMBER(U73),U73&lt;0),AND(D73&lt;&gt;"",NOT(ISNUMBER(D73))),AND(E73&lt;&gt;"",NOT(ISNUMBER(E73))),AND(G73&lt;&gt;"",NOT(ISNUMBER(G73))),AND(H73&lt;&gt;"",NOT(ISNUMBER(H73))),AND(I73&lt;&gt;"",NOT(ISNUMBER(I73))),AND(J73&lt;&gt;"",NOT(ISNUMBER(J73))),AND(L73&lt;&gt;"",NOT(ISNUMBER(L73))),AND(N73&lt;&gt;"",NOT(ISNUMBER(N73))),AND(O73&lt;&gt;"",NOT(ISNUMBER(O73))),AND(Q73&lt;&gt;"",NOT(ISNUMBER(Q73))),AND(R73&lt;&gt;"",NOT(ISNUMBER(R73))),AND(S73&lt;&gt;"",NOT(ISNUMBER(S73))),AND(ISNUMBER(E73),ISNUMBER(D73),E73&lt;D73),AND(ISNUMBER(G73),ISNUMBER(E73),G73&lt;E73),AND(ISNUMBER(H73),ISNUMBER(G73),H73&lt;G73),AND(ISNUMBER(I73),ISNUMBER(G73),I73&lt;G73),AND(ISNUMBER(J73),ISNUMBER(I73),J73&lt;I73),AND(ISNUMBER(L73),ISNUMBER(J73),L73&lt;J73),AND(ISNUMBER(Q73),ISNUMBER(O73),Q73&lt;O73),AND(ISNUMBER(R73),ISNUMBER(Q73),R73&lt;Q73)),1,0))</x:f>
        <x:v>0</x:v>
      </x:c>
      <x:c r="AF73" s="14" t="n">
        <x:f>IF(A73="","",IF(AND(ISNUMBER(S73),S73&lt;='Metrics'!$B$9,T73&lt;&gt;""),1,0))</x:f>
        <x:v>1</x:v>
      </x:c>
    </x:row>
    <x:row r="74" ht="24" customHeight="1">
      <x:c r="A74" s="15" t="str">
        <x:v>EX-APP-067</x:v>
      </x:c>
      <x:c r="B74" s="15" t="str">
        <x:v>EX-CAND-067</x:v>
      </x:c>
      <x:c r="C74" s="15" t="str">
        <x:v>DEMO-ROLE-01</x:v>
      </x:c>
      <x:c r="D74" s="16" t="d">
        <x:v>2026-09-04T00:00:00.000Z</x:v>
      </x:c>
      <x:c r="E74" s="16" t="d">
        <x:v>2026-09-08T00:00:00.000Z</x:v>
      </x:c>
      <x:c r="F74" s="17" t="n">
        <x:v>1</x:v>
      </x:c>
      <x:c r="G74" s="16"/>
      <x:c r="H74" s="16"/>
      <x:c r="I74" s="16"/>
      <x:c r="J74" s="16"/>
      <x:c r="K74" s="17"/>
      <x:c r="L74" s="16"/>
      <x:c r="M74" s="17" t="n">
        <x:v>0</x:v>
      </x:c>
      <x:c r="N74" s="16"/>
      <x:c r="O74" s="16"/>
      <x:c r="P74" s="15" t="str"/>
      <x:c r="Q74" s="16"/>
      <x:c r="R74" s="16"/>
      <x:c r="S74" s="16" t="d">
        <x:v>2026-09-08T00:00:00.000Z</x:v>
      </x:c>
      <x:c r="T74" s="15" t="str">
        <x:v>Not selected</x:v>
      </x:c>
      <x:c r="U74" s="17" t="n">
        <x:v>0</x:v>
      </x:c>
      <x:c r="V74" s="14" t="n">
        <x:f>IF(A74="","",IF(AND('Metrics'!$B$6&lt;&gt;"",C74='Metrics'!$B$6,ISNUMBER(D74),ISNUMBER('Metrics'!$B$7),ISNUMBER('Metrics'!$B$8),D74&gt;='Metrics'!$B$7,D74&lt;='Metrics'!$B$8),1,0))</x:f>
        <x:v>1</x:v>
      </x:c>
      <x:c r="W74" s="14" t="n">
        <x:f>IF(A74="","",IF(AND(V74=1,ISNUMBER(G74),G74&lt;='Metrics'!$B$9,ISNUMBER(H74),H74&lt;='Metrics'!$B$9),1,0))</x:f>
        <x:v>0</x:v>
      </x:c>
      <x:c r="X74" s="14" t="n">
        <x:f>IF(A74="","",IF(COUNTIFS('Example interviews'!$B$8:$B$307,A74,'Example interviews'!$E$8:$E$307,"Completed",'Example interviews'!$D$8:$D$307,"&lt;="&amp;'Metrics'!$B$9)&gt;0,1,0))</x:f>
        <x:v>0</x:v>
      </x:c>
      <x:c r="Y74" s="14" t="n">
        <x:f>IF(A74="","",IF(AND(AND('Metrics'!$B$6&lt;&gt;"",C74='Metrics'!$B$6,ISNUMBER('Metrics'!$B$9),ISNUMBER(D74),D74&lt;='Metrics'!$B$9,NOT(AND(ISNUMBER(S74),S74&lt;='Metrics'!$B$9,T74&lt;&gt;""))),OR(E74="",E74&gt;'Metrics'!$B$9)),1,0))</x:f>
        <x:v>0</x:v>
      </x:c>
      <x:c r="Z74" s="14" t="n">
        <x:f>IF(A74="","",IF(AND(AND('Metrics'!$B$6&lt;&gt;"",C74='Metrics'!$B$6,ISNUMBER('Metrics'!$B$9),ISNUMBER(D74),D74&lt;='Metrics'!$B$9,NOT(AND(ISNUMBER(S74),S74&lt;='Metrics'!$B$9,T74&lt;&gt;""))),ISNUMBER(G74),G74&lt;='Metrics'!$B$9,OR(I74="",I74&gt;'Metrics'!$B$9)),1,0))</x:f>
        <x:v>0</x:v>
      </x:c>
      <x:c r="AA74" s="14" t="n">
        <x:f>IF(A74="","",IF(AND(AND('Metrics'!$B$6&lt;&gt;"",C74='Metrics'!$B$6,ISNUMBER('Metrics'!$B$9),ISNUMBER(D74),D74&lt;='Metrics'!$B$9,NOT(AND(ISNUMBER(S74),S74&lt;='Metrics'!$B$9,T74&lt;&gt;""))),ISNUMBER(I74),I74&lt;='Metrics'!$B$9,OR(J74="",J74&gt;'Metrics'!$B$9)),1,0))</x:f>
        <x:v>0</x:v>
      </x:c>
      <x:c r="AB74" s="14" t="n">
        <x:f>IF(A74="","",IF(AND(AND('Metrics'!$B$6&lt;&gt;"",C74='Metrics'!$B$6,ISNUMBER('Metrics'!$B$9),ISNUMBER(D74),D74&lt;='Metrics'!$B$9,NOT(AND(ISNUMBER(S74),S74&lt;='Metrics'!$B$9,T74&lt;&gt;""))),ISNUMBER(J74),J74&lt;='Metrics'!$B$9,OR(L74="",L74&gt;'Metrics'!$B$9)),1,0))</x:f>
        <x:v>0</x:v>
      </x:c>
      <x:c r="AC74" s="14" t="str">
        <x:f>IF(Y74=1,MAX(0,'Metrics'!$B$9-D74),"")</x:f>
      </x:c>
      <x:c r="AD74" s="14" t="str">
        <x:f>IF(AB74=1,MAX(0,'Metrics'!$B$9-J74),"")</x:f>
      </x:c>
      <x:c r="AE74" s="14" t="n">
        <x:f>IF(A74="","",IF(OR(COUNTIF($A$8:$A$207,A74)&gt;1,B74="",C74="",NOT(ISNUMBER(D74)),AND(E74&lt;&gt;"",NOT(ISNUMBER(F74))),AND(G74&lt;&gt;"",OR(E74="",NOT(ISNUMBER(H74)))),AND(J74&lt;&gt;"",I74=""),AND(L74&lt;&gt;"",OR(J74="",NOT(ISNUMBER(M74)))),AND(S74&lt;&gt;"",OR(T74="",NOT(ISNUMBER(U74)))),AND(P74&lt;&gt;"",O74=""),AND(OR(P74="Accepted",P74="Declined"),Q74=""),AND(R74&lt;&gt;"",P74&lt;&gt;"Accepted"),AND(ISNUMBER(F74),F74&lt;0),AND(ISNUMBER(M74),M74&lt;0),AND(ISNUMBER(U74),U74&lt;0),AND(D74&lt;&gt;"",NOT(ISNUMBER(D74))),AND(E74&lt;&gt;"",NOT(ISNUMBER(E74))),AND(G74&lt;&gt;"",NOT(ISNUMBER(G74))),AND(H74&lt;&gt;"",NOT(ISNUMBER(H74))),AND(I74&lt;&gt;"",NOT(ISNUMBER(I74))),AND(J74&lt;&gt;"",NOT(ISNUMBER(J74))),AND(L74&lt;&gt;"",NOT(ISNUMBER(L74))),AND(N74&lt;&gt;"",NOT(ISNUMBER(N74))),AND(O74&lt;&gt;"",NOT(ISNUMBER(O74))),AND(Q74&lt;&gt;"",NOT(ISNUMBER(Q74))),AND(R74&lt;&gt;"",NOT(ISNUMBER(R74))),AND(S74&lt;&gt;"",NOT(ISNUMBER(S74))),AND(ISNUMBER(E74),ISNUMBER(D74),E74&lt;D74),AND(ISNUMBER(G74),ISNUMBER(E74),G74&lt;E74),AND(ISNUMBER(H74),ISNUMBER(G74),H74&lt;G74),AND(ISNUMBER(I74),ISNUMBER(G74),I74&lt;G74),AND(ISNUMBER(J74),ISNUMBER(I74),J74&lt;I74),AND(ISNUMBER(L74),ISNUMBER(J74),L74&lt;J74),AND(ISNUMBER(Q74),ISNUMBER(O74),Q74&lt;O74),AND(ISNUMBER(R74),ISNUMBER(Q74),R74&lt;Q74)),1,0))</x:f>
        <x:v>0</x:v>
      </x:c>
      <x:c r="AF74" s="14" t="n">
        <x:f>IF(A74="","",IF(AND(ISNUMBER(S74),S74&lt;='Metrics'!$B$9,T74&lt;&gt;""),1,0))</x:f>
        <x:v>1</x:v>
      </x:c>
    </x:row>
    <x:row r="75" ht="24" customHeight="1">
      <x:c r="A75" s="15" t="str">
        <x:v>EX-APP-068</x:v>
      </x:c>
      <x:c r="B75" s="15" t="str">
        <x:v>EX-CAND-068</x:v>
      </x:c>
      <x:c r="C75" s="15" t="str">
        <x:v>DEMO-ROLE-01</x:v>
      </x:c>
      <x:c r="D75" s="16" t="d">
        <x:v>2026-09-04T00:00:00.000Z</x:v>
      </x:c>
      <x:c r="E75" s="16" t="d">
        <x:v>2026-09-08T00:00:00.000Z</x:v>
      </x:c>
      <x:c r="F75" s="17" t="n">
        <x:v>1</x:v>
      </x:c>
      <x:c r="G75" s="16"/>
      <x:c r="H75" s="16"/>
      <x:c r="I75" s="16"/>
      <x:c r="J75" s="16"/>
      <x:c r="K75" s="17"/>
      <x:c r="L75" s="16"/>
      <x:c r="M75" s="17" t="n">
        <x:v>0</x:v>
      </x:c>
      <x:c r="N75" s="16"/>
      <x:c r="O75" s="16"/>
      <x:c r="P75" s="15" t="str"/>
      <x:c r="Q75" s="16"/>
      <x:c r="R75" s="16"/>
      <x:c r="S75" s="16" t="d">
        <x:v>2026-09-08T00:00:00.000Z</x:v>
      </x:c>
      <x:c r="T75" s="15" t="str">
        <x:v>Not selected</x:v>
      </x:c>
      <x:c r="U75" s="17" t="n">
        <x:v>0</x:v>
      </x:c>
      <x:c r="V75" s="14" t="n">
        <x:f>IF(A75="","",IF(AND('Metrics'!$B$6&lt;&gt;"",C75='Metrics'!$B$6,ISNUMBER(D75),ISNUMBER('Metrics'!$B$7),ISNUMBER('Metrics'!$B$8),D75&gt;='Metrics'!$B$7,D75&lt;='Metrics'!$B$8),1,0))</x:f>
        <x:v>1</x:v>
      </x:c>
      <x:c r="W75" s="14" t="n">
        <x:f>IF(A75="","",IF(AND(V75=1,ISNUMBER(G75),G75&lt;='Metrics'!$B$9,ISNUMBER(H75),H75&lt;='Metrics'!$B$9),1,0))</x:f>
        <x:v>0</x:v>
      </x:c>
      <x:c r="X75" s="14" t="n">
        <x:f>IF(A75="","",IF(COUNTIFS('Example interviews'!$B$8:$B$307,A75,'Example interviews'!$E$8:$E$307,"Completed",'Example interviews'!$D$8:$D$307,"&lt;="&amp;'Metrics'!$B$9)&gt;0,1,0))</x:f>
        <x:v>0</x:v>
      </x:c>
      <x:c r="Y75" s="14" t="n">
        <x:f>IF(A75="","",IF(AND(AND('Metrics'!$B$6&lt;&gt;"",C75='Metrics'!$B$6,ISNUMBER('Metrics'!$B$9),ISNUMBER(D75),D75&lt;='Metrics'!$B$9,NOT(AND(ISNUMBER(S75),S75&lt;='Metrics'!$B$9,T75&lt;&gt;""))),OR(E75="",E75&gt;'Metrics'!$B$9)),1,0))</x:f>
        <x:v>0</x:v>
      </x:c>
      <x:c r="Z75" s="14" t="n">
        <x:f>IF(A75="","",IF(AND(AND('Metrics'!$B$6&lt;&gt;"",C75='Metrics'!$B$6,ISNUMBER('Metrics'!$B$9),ISNUMBER(D75),D75&lt;='Metrics'!$B$9,NOT(AND(ISNUMBER(S75),S75&lt;='Metrics'!$B$9,T75&lt;&gt;""))),ISNUMBER(G75),G75&lt;='Metrics'!$B$9,OR(I75="",I75&gt;'Metrics'!$B$9)),1,0))</x:f>
        <x:v>0</x:v>
      </x:c>
      <x:c r="AA75" s="14" t="n">
        <x:f>IF(A75="","",IF(AND(AND('Metrics'!$B$6&lt;&gt;"",C75='Metrics'!$B$6,ISNUMBER('Metrics'!$B$9),ISNUMBER(D75),D75&lt;='Metrics'!$B$9,NOT(AND(ISNUMBER(S75),S75&lt;='Metrics'!$B$9,T75&lt;&gt;""))),ISNUMBER(I75),I75&lt;='Metrics'!$B$9,OR(J75="",J75&gt;'Metrics'!$B$9)),1,0))</x:f>
        <x:v>0</x:v>
      </x:c>
      <x:c r="AB75" s="14" t="n">
        <x:f>IF(A75="","",IF(AND(AND('Metrics'!$B$6&lt;&gt;"",C75='Metrics'!$B$6,ISNUMBER('Metrics'!$B$9),ISNUMBER(D75),D75&lt;='Metrics'!$B$9,NOT(AND(ISNUMBER(S75),S75&lt;='Metrics'!$B$9,T75&lt;&gt;""))),ISNUMBER(J75),J75&lt;='Metrics'!$B$9,OR(L75="",L75&gt;'Metrics'!$B$9)),1,0))</x:f>
        <x:v>0</x:v>
      </x:c>
      <x:c r="AC75" s="14" t="str">
        <x:f>IF(Y75=1,MAX(0,'Metrics'!$B$9-D75),"")</x:f>
      </x:c>
      <x:c r="AD75" s="14" t="str">
        <x:f>IF(AB75=1,MAX(0,'Metrics'!$B$9-J75),"")</x:f>
      </x:c>
      <x:c r="AE75" s="14" t="n">
        <x:f>IF(A75="","",IF(OR(COUNTIF($A$8:$A$207,A75)&gt;1,B75="",C75="",NOT(ISNUMBER(D75)),AND(E75&lt;&gt;"",NOT(ISNUMBER(F75))),AND(G75&lt;&gt;"",OR(E75="",NOT(ISNUMBER(H75)))),AND(J75&lt;&gt;"",I75=""),AND(L75&lt;&gt;"",OR(J75="",NOT(ISNUMBER(M75)))),AND(S75&lt;&gt;"",OR(T75="",NOT(ISNUMBER(U75)))),AND(P75&lt;&gt;"",O75=""),AND(OR(P75="Accepted",P75="Declined"),Q75=""),AND(R75&lt;&gt;"",P75&lt;&gt;"Accepted"),AND(ISNUMBER(F75),F75&lt;0),AND(ISNUMBER(M75),M75&lt;0),AND(ISNUMBER(U75),U75&lt;0),AND(D75&lt;&gt;"",NOT(ISNUMBER(D75))),AND(E75&lt;&gt;"",NOT(ISNUMBER(E75))),AND(G75&lt;&gt;"",NOT(ISNUMBER(G75))),AND(H75&lt;&gt;"",NOT(ISNUMBER(H75))),AND(I75&lt;&gt;"",NOT(ISNUMBER(I75))),AND(J75&lt;&gt;"",NOT(ISNUMBER(J75))),AND(L75&lt;&gt;"",NOT(ISNUMBER(L75))),AND(N75&lt;&gt;"",NOT(ISNUMBER(N75))),AND(O75&lt;&gt;"",NOT(ISNUMBER(O75))),AND(Q75&lt;&gt;"",NOT(ISNUMBER(Q75))),AND(R75&lt;&gt;"",NOT(ISNUMBER(R75))),AND(S75&lt;&gt;"",NOT(ISNUMBER(S75))),AND(ISNUMBER(E75),ISNUMBER(D75),E75&lt;D75),AND(ISNUMBER(G75),ISNUMBER(E75),G75&lt;E75),AND(ISNUMBER(H75),ISNUMBER(G75),H75&lt;G75),AND(ISNUMBER(I75),ISNUMBER(G75),I75&lt;G75),AND(ISNUMBER(J75),ISNUMBER(I75),J75&lt;I75),AND(ISNUMBER(L75),ISNUMBER(J75),L75&lt;J75),AND(ISNUMBER(Q75),ISNUMBER(O75),Q75&lt;O75),AND(ISNUMBER(R75),ISNUMBER(Q75),R75&lt;Q75)),1,0))</x:f>
        <x:v>0</x:v>
      </x:c>
      <x:c r="AF75" s="14" t="n">
        <x:f>IF(A75="","",IF(AND(ISNUMBER(S75),S75&lt;='Metrics'!$B$9,T75&lt;&gt;""),1,0))</x:f>
        <x:v>1</x:v>
      </x:c>
    </x:row>
    <x:row r="76" ht="24" customHeight="1">
      <x:c r="A76" s="15" t="str">
        <x:v>EX-APP-069</x:v>
      </x:c>
      <x:c r="B76" s="15" t="str">
        <x:v>EX-CAND-069</x:v>
      </x:c>
      <x:c r="C76" s="15" t="str">
        <x:v>DEMO-ROLE-01</x:v>
      </x:c>
      <x:c r="D76" s="16" t="d">
        <x:v>2026-09-04T00:00:00.000Z</x:v>
      </x:c>
      <x:c r="E76" s="16" t="d">
        <x:v>2026-09-08T00:00:00.000Z</x:v>
      </x:c>
      <x:c r="F76" s="17" t="n">
        <x:v>1</x:v>
      </x:c>
      <x:c r="G76" s="16"/>
      <x:c r="H76" s="16"/>
      <x:c r="I76" s="16"/>
      <x:c r="J76" s="16"/>
      <x:c r="K76" s="17"/>
      <x:c r="L76" s="16"/>
      <x:c r="M76" s="17" t="n">
        <x:v>0</x:v>
      </x:c>
      <x:c r="N76" s="16"/>
      <x:c r="O76" s="16"/>
      <x:c r="P76" s="15" t="str"/>
      <x:c r="Q76" s="16"/>
      <x:c r="R76" s="16"/>
      <x:c r="S76" s="16" t="d">
        <x:v>2026-09-08T00:00:00.000Z</x:v>
      </x:c>
      <x:c r="T76" s="15" t="str">
        <x:v>Not selected</x:v>
      </x:c>
      <x:c r="U76" s="17" t="n">
        <x:v>0</x:v>
      </x:c>
      <x:c r="V76" s="14" t="n">
        <x:f>IF(A76="","",IF(AND('Metrics'!$B$6&lt;&gt;"",C76='Metrics'!$B$6,ISNUMBER(D76),ISNUMBER('Metrics'!$B$7),ISNUMBER('Metrics'!$B$8),D76&gt;='Metrics'!$B$7,D76&lt;='Metrics'!$B$8),1,0))</x:f>
        <x:v>1</x:v>
      </x:c>
      <x:c r="W76" s="14" t="n">
        <x:f>IF(A76="","",IF(AND(V76=1,ISNUMBER(G76),G76&lt;='Metrics'!$B$9,ISNUMBER(H76),H76&lt;='Metrics'!$B$9),1,0))</x:f>
        <x:v>0</x:v>
      </x:c>
      <x:c r="X76" s="14" t="n">
        <x:f>IF(A76="","",IF(COUNTIFS('Example interviews'!$B$8:$B$307,A76,'Example interviews'!$E$8:$E$307,"Completed",'Example interviews'!$D$8:$D$307,"&lt;="&amp;'Metrics'!$B$9)&gt;0,1,0))</x:f>
        <x:v>0</x:v>
      </x:c>
      <x:c r="Y76" s="14" t="n">
        <x:f>IF(A76="","",IF(AND(AND('Metrics'!$B$6&lt;&gt;"",C76='Metrics'!$B$6,ISNUMBER('Metrics'!$B$9),ISNUMBER(D76),D76&lt;='Metrics'!$B$9,NOT(AND(ISNUMBER(S76),S76&lt;='Metrics'!$B$9,T76&lt;&gt;""))),OR(E76="",E76&gt;'Metrics'!$B$9)),1,0))</x:f>
        <x:v>0</x:v>
      </x:c>
      <x:c r="Z76" s="14" t="n">
        <x:f>IF(A76="","",IF(AND(AND('Metrics'!$B$6&lt;&gt;"",C76='Metrics'!$B$6,ISNUMBER('Metrics'!$B$9),ISNUMBER(D76),D76&lt;='Metrics'!$B$9,NOT(AND(ISNUMBER(S76),S76&lt;='Metrics'!$B$9,T76&lt;&gt;""))),ISNUMBER(G76),G76&lt;='Metrics'!$B$9,OR(I76="",I76&gt;'Metrics'!$B$9)),1,0))</x:f>
        <x:v>0</x:v>
      </x:c>
      <x:c r="AA76" s="14" t="n">
        <x:f>IF(A76="","",IF(AND(AND('Metrics'!$B$6&lt;&gt;"",C76='Metrics'!$B$6,ISNUMBER('Metrics'!$B$9),ISNUMBER(D76),D76&lt;='Metrics'!$B$9,NOT(AND(ISNUMBER(S76),S76&lt;='Metrics'!$B$9,T76&lt;&gt;""))),ISNUMBER(I76),I76&lt;='Metrics'!$B$9,OR(J76="",J76&gt;'Metrics'!$B$9)),1,0))</x:f>
        <x:v>0</x:v>
      </x:c>
      <x:c r="AB76" s="14" t="n">
        <x:f>IF(A76="","",IF(AND(AND('Metrics'!$B$6&lt;&gt;"",C76='Metrics'!$B$6,ISNUMBER('Metrics'!$B$9),ISNUMBER(D76),D76&lt;='Metrics'!$B$9,NOT(AND(ISNUMBER(S76),S76&lt;='Metrics'!$B$9,T76&lt;&gt;""))),ISNUMBER(J76),J76&lt;='Metrics'!$B$9,OR(L76="",L76&gt;'Metrics'!$B$9)),1,0))</x:f>
        <x:v>0</x:v>
      </x:c>
      <x:c r="AC76" s="14" t="str">
        <x:f>IF(Y76=1,MAX(0,'Metrics'!$B$9-D76),"")</x:f>
      </x:c>
      <x:c r="AD76" s="14" t="str">
        <x:f>IF(AB76=1,MAX(0,'Metrics'!$B$9-J76),"")</x:f>
      </x:c>
      <x:c r="AE76" s="14" t="n">
        <x:f>IF(A76="","",IF(OR(COUNTIF($A$8:$A$207,A76)&gt;1,B76="",C76="",NOT(ISNUMBER(D76)),AND(E76&lt;&gt;"",NOT(ISNUMBER(F76))),AND(G76&lt;&gt;"",OR(E76="",NOT(ISNUMBER(H76)))),AND(J76&lt;&gt;"",I76=""),AND(L76&lt;&gt;"",OR(J76="",NOT(ISNUMBER(M76)))),AND(S76&lt;&gt;"",OR(T76="",NOT(ISNUMBER(U76)))),AND(P76&lt;&gt;"",O76=""),AND(OR(P76="Accepted",P76="Declined"),Q76=""),AND(R76&lt;&gt;"",P76&lt;&gt;"Accepted"),AND(ISNUMBER(F76),F76&lt;0),AND(ISNUMBER(M76),M76&lt;0),AND(ISNUMBER(U76),U76&lt;0),AND(D76&lt;&gt;"",NOT(ISNUMBER(D76))),AND(E76&lt;&gt;"",NOT(ISNUMBER(E76))),AND(G76&lt;&gt;"",NOT(ISNUMBER(G76))),AND(H76&lt;&gt;"",NOT(ISNUMBER(H76))),AND(I76&lt;&gt;"",NOT(ISNUMBER(I76))),AND(J76&lt;&gt;"",NOT(ISNUMBER(J76))),AND(L76&lt;&gt;"",NOT(ISNUMBER(L76))),AND(N76&lt;&gt;"",NOT(ISNUMBER(N76))),AND(O76&lt;&gt;"",NOT(ISNUMBER(O76))),AND(Q76&lt;&gt;"",NOT(ISNUMBER(Q76))),AND(R76&lt;&gt;"",NOT(ISNUMBER(R76))),AND(S76&lt;&gt;"",NOT(ISNUMBER(S76))),AND(ISNUMBER(E76),ISNUMBER(D76),E76&lt;D76),AND(ISNUMBER(G76),ISNUMBER(E76),G76&lt;E76),AND(ISNUMBER(H76),ISNUMBER(G76),H76&lt;G76),AND(ISNUMBER(I76),ISNUMBER(G76),I76&lt;G76),AND(ISNUMBER(J76),ISNUMBER(I76),J76&lt;I76),AND(ISNUMBER(L76),ISNUMBER(J76),L76&lt;J76),AND(ISNUMBER(Q76),ISNUMBER(O76),Q76&lt;O76),AND(ISNUMBER(R76),ISNUMBER(Q76),R76&lt;Q76)),1,0))</x:f>
        <x:v>0</x:v>
      </x:c>
      <x:c r="AF76" s="14" t="n">
        <x:f>IF(A76="","",IF(AND(ISNUMBER(S76),S76&lt;='Metrics'!$B$9,T76&lt;&gt;""),1,0))</x:f>
        <x:v>1</x:v>
      </x:c>
    </x:row>
    <x:row r="77" ht="24" customHeight="1">
      <x:c r="A77" s="15" t="str">
        <x:v>EX-APP-070</x:v>
      </x:c>
      <x:c r="B77" s="15" t="str">
        <x:v>EX-CAND-070</x:v>
      </x:c>
      <x:c r="C77" s="15" t="str">
        <x:v>DEMO-ROLE-01</x:v>
      </x:c>
      <x:c r="D77" s="16" t="d">
        <x:v>2026-09-04T00:00:00.000Z</x:v>
      </x:c>
      <x:c r="E77" s="16" t="d">
        <x:v>2026-09-08T00:00:00.000Z</x:v>
      </x:c>
      <x:c r="F77" s="17" t="n">
        <x:v>1</x:v>
      </x:c>
      <x:c r="G77" s="16"/>
      <x:c r="H77" s="16"/>
      <x:c r="I77" s="16"/>
      <x:c r="J77" s="16"/>
      <x:c r="K77" s="17"/>
      <x:c r="L77" s="16"/>
      <x:c r="M77" s="17" t="n">
        <x:v>0</x:v>
      </x:c>
      <x:c r="N77" s="16"/>
      <x:c r="O77" s="16"/>
      <x:c r="P77" s="15" t="str"/>
      <x:c r="Q77" s="16"/>
      <x:c r="R77" s="16"/>
      <x:c r="S77" s="16" t="d">
        <x:v>2026-09-08T00:00:00.000Z</x:v>
      </x:c>
      <x:c r="T77" s="15" t="str">
        <x:v>Not selected</x:v>
      </x:c>
      <x:c r="U77" s="17" t="n">
        <x:v>0</x:v>
      </x:c>
      <x:c r="V77" s="14" t="n">
        <x:f>IF(A77="","",IF(AND('Metrics'!$B$6&lt;&gt;"",C77='Metrics'!$B$6,ISNUMBER(D77),ISNUMBER('Metrics'!$B$7),ISNUMBER('Metrics'!$B$8),D77&gt;='Metrics'!$B$7,D77&lt;='Metrics'!$B$8),1,0))</x:f>
        <x:v>1</x:v>
      </x:c>
      <x:c r="W77" s="14" t="n">
        <x:f>IF(A77="","",IF(AND(V77=1,ISNUMBER(G77),G77&lt;='Metrics'!$B$9,ISNUMBER(H77),H77&lt;='Metrics'!$B$9),1,0))</x:f>
        <x:v>0</x:v>
      </x:c>
      <x:c r="X77" s="14" t="n">
        <x:f>IF(A77="","",IF(COUNTIFS('Example interviews'!$B$8:$B$307,A77,'Example interviews'!$E$8:$E$307,"Completed",'Example interviews'!$D$8:$D$307,"&lt;="&amp;'Metrics'!$B$9)&gt;0,1,0))</x:f>
        <x:v>0</x:v>
      </x:c>
      <x:c r="Y77" s="14" t="n">
        <x:f>IF(A77="","",IF(AND(AND('Metrics'!$B$6&lt;&gt;"",C77='Metrics'!$B$6,ISNUMBER('Metrics'!$B$9),ISNUMBER(D77),D77&lt;='Metrics'!$B$9,NOT(AND(ISNUMBER(S77),S77&lt;='Metrics'!$B$9,T77&lt;&gt;""))),OR(E77="",E77&gt;'Metrics'!$B$9)),1,0))</x:f>
        <x:v>0</x:v>
      </x:c>
      <x:c r="Z77" s="14" t="n">
        <x:f>IF(A77="","",IF(AND(AND('Metrics'!$B$6&lt;&gt;"",C77='Metrics'!$B$6,ISNUMBER('Metrics'!$B$9),ISNUMBER(D77),D77&lt;='Metrics'!$B$9,NOT(AND(ISNUMBER(S77),S77&lt;='Metrics'!$B$9,T77&lt;&gt;""))),ISNUMBER(G77),G77&lt;='Metrics'!$B$9,OR(I77="",I77&gt;'Metrics'!$B$9)),1,0))</x:f>
        <x:v>0</x:v>
      </x:c>
      <x:c r="AA77" s="14" t="n">
        <x:f>IF(A77="","",IF(AND(AND('Metrics'!$B$6&lt;&gt;"",C77='Metrics'!$B$6,ISNUMBER('Metrics'!$B$9),ISNUMBER(D77),D77&lt;='Metrics'!$B$9,NOT(AND(ISNUMBER(S77),S77&lt;='Metrics'!$B$9,T77&lt;&gt;""))),ISNUMBER(I77),I77&lt;='Metrics'!$B$9,OR(J77="",J77&gt;'Metrics'!$B$9)),1,0))</x:f>
        <x:v>0</x:v>
      </x:c>
      <x:c r="AB77" s="14" t="n">
        <x:f>IF(A77="","",IF(AND(AND('Metrics'!$B$6&lt;&gt;"",C77='Metrics'!$B$6,ISNUMBER('Metrics'!$B$9),ISNUMBER(D77),D77&lt;='Metrics'!$B$9,NOT(AND(ISNUMBER(S77),S77&lt;='Metrics'!$B$9,T77&lt;&gt;""))),ISNUMBER(J77),J77&lt;='Metrics'!$B$9,OR(L77="",L77&gt;'Metrics'!$B$9)),1,0))</x:f>
        <x:v>0</x:v>
      </x:c>
      <x:c r="AC77" s="14" t="str">
        <x:f>IF(Y77=1,MAX(0,'Metrics'!$B$9-D77),"")</x:f>
      </x:c>
      <x:c r="AD77" s="14" t="str">
        <x:f>IF(AB77=1,MAX(0,'Metrics'!$B$9-J77),"")</x:f>
      </x:c>
      <x:c r="AE77" s="14" t="n">
        <x:f>IF(A77="","",IF(OR(COUNTIF($A$8:$A$207,A77)&gt;1,B77="",C77="",NOT(ISNUMBER(D77)),AND(E77&lt;&gt;"",NOT(ISNUMBER(F77))),AND(G77&lt;&gt;"",OR(E77="",NOT(ISNUMBER(H77)))),AND(J77&lt;&gt;"",I77=""),AND(L77&lt;&gt;"",OR(J77="",NOT(ISNUMBER(M77)))),AND(S77&lt;&gt;"",OR(T77="",NOT(ISNUMBER(U77)))),AND(P77&lt;&gt;"",O77=""),AND(OR(P77="Accepted",P77="Declined"),Q77=""),AND(R77&lt;&gt;"",P77&lt;&gt;"Accepted"),AND(ISNUMBER(F77),F77&lt;0),AND(ISNUMBER(M77),M77&lt;0),AND(ISNUMBER(U77),U77&lt;0),AND(D77&lt;&gt;"",NOT(ISNUMBER(D77))),AND(E77&lt;&gt;"",NOT(ISNUMBER(E77))),AND(G77&lt;&gt;"",NOT(ISNUMBER(G77))),AND(H77&lt;&gt;"",NOT(ISNUMBER(H77))),AND(I77&lt;&gt;"",NOT(ISNUMBER(I77))),AND(J77&lt;&gt;"",NOT(ISNUMBER(J77))),AND(L77&lt;&gt;"",NOT(ISNUMBER(L77))),AND(N77&lt;&gt;"",NOT(ISNUMBER(N77))),AND(O77&lt;&gt;"",NOT(ISNUMBER(O77))),AND(Q77&lt;&gt;"",NOT(ISNUMBER(Q77))),AND(R77&lt;&gt;"",NOT(ISNUMBER(R77))),AND(S77&lt;&gt;"",NOT(ISNUMBER(S77))),AND(ISNUMBER(E77),ISNUMBER(D77),E77&lt;D77),AND(ISNUMBER(G77),ISNUMBER(E77),G77&lt;E77),AND(ISNUMBER(H77),ISNUMBER(G77),H77&lt;G77),AND(ISNUMBER(I77),ISNUMBER(G77),I77&lt;G77),AND(ISNUMBER(J77),ISNUMBER(I77),J77&lt;I77),AND(ISNUMBER(L77),ISNUMBER(J77),L77&lt;J77),AND(ISNUMBER(Q77),ISNUMBER(O77),Q77&lt;O77),AND(ISNUMBER(R77),ISNUMBER(Q77),R77&lt;Q77)),1,0))</x:f>
        <x:v>0</x:v>
      </x:c>
      <x:c r="AF77" s="14" t="n">
        <x:f>IF(A77="","",IF(AND(ISNUMBER(S77),S77&lt;='Metrics'!$B$9,T77&lt;&gt;""),1,0))</x:f>
        <x:v>1</x:v>
      </x:c>
    </x:row>
    <x:row r="78" ht="24" customHeight="1">
      <x:c r="A78" s="15" t="str">
        <x:v>EX-APP-071</x:v>
      </x:c>
      <x:c r="B78" s="15" t="str">
        <x:v>EX-CAND-071</x:v>
      </x:c>
      <x:c r="C78" s="15" t="str">
        <x:v>DEMO-ROLE-01</x:v>
      </x:c>
      <x:c r="D78" s="16" t="d">
        <x:v>2026-09-04T00:00:00.000Z</x:v>
      </x:c>
      <x:c r="E78" s="16" t="d">
        <x:v>2026-09-08T00:00:00.000Z</x:v>
      </x:c>
      <x:c r="F78" s="17" t="n">
        <x:v>1</x:v>
      </x:c>
      <x:c r="G78" s="16"/>
      <x:c r="H78" s="16"/>
      <x:c r="I78" s="16"/>
      <x:c r="J78" s="16"/>
      <x:c r="K78" s="17"/>
      <x:c r="L78" s="16"/>
      <x:c r="M78" s="17" t="n">
        <x:v>0</x:v>
      </x:c>
      <x:c r="N78" s="16"/>
      <x:c r="O78" s="16"/>
      <x:c r="P78" s="15" t="str"/>
      <x:c r="Q78" s="16"/>
      <x:c r="R78" s="16"/>
      <x:c r="S78" s="16" t="d">
        <x:v>2026-09-08T00:00:00.000Z</x:v>
      </x:c>
      <x:c r="T78" s="15" t="str">
        <x:v>Not selected</x:v>
      </x:c>
      <x:c r="U78" s="17" t="n">
        <x:v>0</x:v>
      </x:c>
      <x:c r="V78" s="14" t="n">
        <x:f>IF(A78="","",IF(AND('Metrics'!$B$6&lt;&gt;"",C78='Metrics'!$B$6,ISNUMBER(D78),ISNUMBER('Metrics'!$B$7),ISNUMBER('Metrics'!$B$8),D78&gt;='Metrics'!$B$7,D78&lt;='Metrics'!$B$8),1,0))</x:f>
        <x:v>1</x:v>
      </x:c>
      <x:c r="W78" s="14" t="n">
        <x:f>IF(A78="","",IF(AND(V78=1,ISNUMBER(G78),G78&lt;='Metrics'!$B$9,ISNUMBER(H78),H78&lt;='Metrics'!$B$9),1,0))</x:f>
        <x:v>0</x:v>
      </x:c>
      <x:c r="X78" s="14" t="n">
        <x:f>IF(A78="","",IF(COUNTIFS('Example interviews'!$B$8:$B$307,A78,'Example interviews'!$E$8:$E$307,"Completed",'Example interviews'!$D$8:$D$307,"&lt;="&amp;'Metrics'!$B$9)&gt;0,1,0))</x:f>
        <x:v>0</x:v>
      </x:c>
      <x:c r="Y78" s="14" t="n">
        <x:f>IF(A78="","",IF(AND(AND('Metrics'!$B$6&lt;&gt;"",C78='Metrics'!$B$6,ISNUMBER('Metrics'!$B$9),ISNUMBER(D78),D78&lt;='Metrics'!$B$9,NOT(AND(ISNUMBER(S78),S78&lt;='Metrics'!$B$9,T78&lt;&gt;""))),OR(E78="",E78&gt;'Metrics'!$B$9)),1,0))</x:f>
        <x:v>0</x:v>
      </x:c>
      <x:c r="Z78" s="14" t="n">
        <x:f>IF(A78="","",IF(AND(AND('Metrics'!$B$6&lt;&gt;"",C78='Metrics'!$B$6,ISNUMBER('Metrics'!$B$9),ISNUMBER(D78),D78&lt;='Metrics'!$B$9,NOT(AND(ISNUMBER(S78),S78&lt;='Metrics'!$B$9,T78&lt;&gt;""))),ISNUMBER(G78),G78&lt;='Metrics'!$B$9,OR(I78="",I78&gt;'Metrics'!$B$9)),1,0))</x:f>
        <x:v>0</x:v>
      </x:c>
      <x:c r="AA78" s="14" t="n">
        <x:f>IF(A78="","",IF(AND(AND('Metrics'!$B$6&lt;&gt;"",C78='Metrics'!$B$6,ISNUMBER('Metrics'!$B$9),ISNUMBER(D78),D78&lt;='Metrics'!$B$9,NOT(AND(ISNUMBER(S78),S78&lt;='Metrics'!$B$9,T78&lt;&gt;""))),ISNUMBER(I78),I78&lt;='Metrics'!$B$9,OR(J78="",J78&gt;'Metrics'!$B$9)),1,0))</x:f>
        <x:v>0</x:v>
      </x:c>
      <x:c r="AB78" s="14" t="n">
        <x:f>IF(A78="","",IF(AND(AND('Metrics'!$B$6&lt;&gt;"",C78='Metrics'!$B$6,ISNUMBER('Metrics'!$B$9),ISNUMBER(D78),D78&lt;='Metrics'!$B$9,NOT(AND(ISNUMBER(S78),S78&lt;='Metrics'!$B$9,T78&lt;&gt;""))),ISNUMBER(J78),J78&lt;='Metrics'!$B$9,OR(L78="",L78&gt;'Metrics'!$B$9)),1,0))</x:f>
        <x:v>0</x:v>
      </x:c>
      <x:c r="AC78" s="14" t="str">
        <x:f>IF(Y78=1,MAX(0,'Metrics'!$B$9-D78),"")</x:f>
      </x:c>
      <x:c r="AD78" s="14" t="str">
        <x:f>IF(AB78=1,MAX(0,'Metrics'!$B$9-J78),"")</x:f>
      </x:c>
      <x:c r="AE78" s="14" t="n">
        <x:f>IF(A78="","",IF(OR(COUNTIF($A$8:$A$207,A78)&gt;1,B78="",C78="",NOT(ISNUMBER(D78)),AND(E78&lt;&gt;"",NOT(ISNUMBER(F78))),AND(G78&lt;&gt;"",OR(E78="",NOT(ISNUMBER(H78)))),AND(J78&lt;&gt;"",I78=""),AND(L78&lt;&gt;"",OR(J78="",NOT(ISNUMBER(M78)))),AND(S78&lt;&gt;"",OR(T78="",NOT(ISNUMBER(U78)))),AND(P78&lt;&gt;"",O78=""),AND(OR(P78="Accepted",P78="Declined"),Q78=""),AND(R78&lt;&gt;"",P78&lt;&gt;"Accepted"),AND(ISNUMBER(F78),F78&lt;0),AND(ISNUMBER(M78),M78&lt;0),AND(ISNUMBER(U78),U78&lt;0),AND(D78&lt;&gt;"",NOT(ISNUMBER(D78))),AND(E78&lt;&gt;"",NOT(ISNUMBER(E78))),AND(G78&lt;&gt;"",NOT(ISNUMBER(G78))),AND(H78&lt;&gt;"",NOT(ISNUMBER(H78))),AND(I78&lt;&gt;"",NOT(ISNUMBER(I78))),AND(J78&lt;&gt;"",NOT(ISNUMBER(J78))),AND(L78&lt;&gt;"",NOT(ISNUMBER(L78))),AND(N78&lt;&gt;"",NOT(ISNUMBER(N78))),AND(O78&lt;&gt;"",NOT(ISNUMBER(O78))),AND(Q78&lt;&gt;"",NOT(ISNUMBER(Q78))),AND(R78&lt;&gt;"",NOT(ISNUMBER(R78))),AND(S78&lt;&gt;"",NOT(ISNUMBER(S78))),AND(ISNUMBER(E78),ISNUMBER(D78),E78&lt;D78),AND(ISNUMBER(G78),ISNUMBER(E78),G78&lt;E78),AND(ISNUMBER(H78),ISNUMBER(G78),H78&lt;G78),AND(ISNUMBER(I78),ISNUMBER(G78),I78&lt;G78),AND(ISNUMBER(J78),ISNUMBER(I78),J78&lt;I78),AND(ISNUMBER(L78),ISNUMBER(J78),L78&lt;J78),AND(ISNUMBER(Q78),ISNUMBER(O78),Q78&lt;O78),AND(ISNUMBER(R78),ISNUMBER(Q78),R78&lt;Q78)),1,0))</x:f>
        <x:v>0</x:v>
      </x:c>
      <x:c r="AF78" s="14" t="n">
        <x:f>IF(A78="","",IF(AND(ISNUMBER(S78),S78&lt;='Metrics'!$B$9,T78&lt;&gt;""),1,0))</x:f>
        <x:v>1</x:v>
      </x:c>
    </x:row>
    <x:row r="79" ht="24" customHeight="1">
      <x:c r="A79" s="15" t="str">
        <x:v>EX-APP-072</x:v>
      </x:c>
      <x:c r="B79" s="15" t="str">
        <x:v>EX-CAND-072</x:v>
      </x:c>
      <x:c r="C79" s="15" t="str">
        <x:v>DEMO-ROLE-01</x:v>
      </x:c>
      <x:c r="D79" s="16" t="d">
        <x:v>2026-09-04T00:00:00.000Z</x:v>
      </x:c>
      <x:c r="E79" s="16" t="d">
        <x:v>2026-09-08T00:00:00.000Z</x:v>
      </x:c>
      <x:c r="F79" s="17" t="n">
        <x:v>1</x:v>
      </x:c>
      <x:c r="G79" s="16"/>
      <x:c r="H79" s="16"/>
      <x:c r="I79" s="16"/>
      <x:c r="J79" s="16"/>
      <x:c r="K79" s="17"/>
      <x:c r="L79" s="16"/>
      <x:c r="M79" s="17" t="n">
        <x:v>0</x:v>
      </x:c>
      <x:c r="N79" s="16"/>
      <x:c r="O79" s="16"/>
      <x:c r="P79" s="15" t="str"/>
      <x:c r="Q79" s="16"/>
      <x:c r="R79" s="16"/>
      <x:c r="S79" s="16" t="d">
        <x:v>2026-09-08T00:00:00.000Z</x:v>
      </x:c>
      <x:c r="T79" s="15" t="str">
        <x:v>Not selected</x:v>
      </x:c>
      <x:c r="U79" s="17" t="n">
        <x:v>0</x:v>
      </x:c>
      <x:c r="V79" s="14" t="n">
        <x:f>IF(A79="","",IF(AND('Metrics'!$B$6&lt;&gt;"",C79='Metrics'!$B$6,ISNUMBER(D79),ISNUMBER('Metrics'!$B$7),ISNUMBER('Metrics'!$B$8),D79&gt;='Metrics'!$B$7,D79&lt;='Metrics'!$B$8),1,0))</x:f>
        <x:v>1</x:v>
      </x:c>
      <x:c r="W79" s="14" t="n">
        <x:f>IF(A79="","",IF(AND(V79=1,ISNUMBER(G79),G79&lt;='Metrics'!$B$9,ISNUMBER(H79),H79&lt;='Metrics'!$B$9),1,0))</x:f>
        <x:v>0</x:v>
      </x:c>
      <x:c r="X79" s="14" t="n">
        <x:f>IF(A79="","",IF(COUNTIFS('Example interviews'!$B$8:$B$307,A79,'Example interviews'!$E$8:$E$307,"Completed",'Example interviews'!$D$8:$D$307,"&lt;="&amp;'Metrics'!$B$9)&gt;0,1,0))</x:f>
        <x:v>0</x:v>
      </x:c>
      <x:c r="Y79" s="14" t="n">
        <x:f>IF(A79="","",IF(AND(AND('Metrics'!$B$6&lt;&gt;"",C79='Metrics'!$B$6,ISNUMBER('Metrics'!$B$9),ISNUMBER(D79),D79&lt;='Metrics'!$B$9,NOT(AND(ISNUMBER(S79),S79&lt;='Metrics'!$B$9,T79&lt;&gt;""))),OR(E79="",E79&gt;'Metrics'!$B$9)),1,0))</x:f>
        <x:v>0</x:v>
      </x:c>
      <x:c r="Z79" s="14" t="n">
        <x:f>IF(A79="","",IF(AND(AND('Metrics'!$B$6&lt;&gt;"",C79='Metrics'!$B$6,ISNUMBER('Metrics'!$B$9),ISNUMBER(D79),D79&lt;='Metrics'!$B$9,NOT(AND(ISNUMBER(S79),S79&lt;='Metrics'!$B$9,T79&lt;&gt;""))),ISNUMBER(G79),G79&lt;='Metrics'!$B$9,OR(I79="",I79&gt;'Metrics'!$B$9)),1,0))</x:f>
        <x:v>0</x:v>
      </x:c>
      <x:c r="AA79" s="14" t="n">
        <x:f>IF(A79="","",IF(AND(AND('Metrics'!$B$6&lt;&gt;"",C79='Metrics'!$B$6,ISNUMBER('Metrics'!$B$9),ISNUMBER(D79),D79&lt;='Metrics'!$B$9,NOT(AND(ISNUMBER(S79),S79&lt;='Metrics'!$B$9,T79&lt;&gt;""))),ISNUMBER(I79),I79&lt;='Metrics'!$B$9,OR(J79="",J79&gt;'Metrics'!$B$9)),1,0))</x:f>
        <x:v>0</x:v>
      </x:c>
      <x:c r="AB79" s="14" t="n">
        <x:f>IF(A79="","",IF(AND(AND('Metrics'!$B$6&lt;&gt;"",C79='Metrics'!$B$6,ISNUMBER('Metrics'!$B$9),ISNUMBER(D79),D79&lt;='Metrics'!$B$9,NOT(AND(ISNUMBER(S79),S79&lt;='Metrics'!$B$9,T79&lt;&gt;""))),ISNUMBER(J79),J79&lt;='Metrics'!$B$9,OR(L79="",L79&gt;'Metrics'!$B$9)),1,0))</x:f>
        <x:v>0</x:v>
      </x:c>
      <x:c r="AC79" s="14" t="str">
        <x:f>IF(Y79=1,MAX(0,'Metrics'!$B$9-D79),"")</x:f>
      </x:c>
      <x:c r="AD79" s="14" t="str">
        <x:f>IF(AB79=1,MAX(0,'Metrics'!$B$9-J79),"")</x:f>
      </x:c>
      <x:c r="AE79" s="14" t="n">
        <x:f>IF(A79="","",IF(OR(COUNTIF($A$8:$A$207,A79)&gt;1,B79="",C79="",NOT(ISNUMBER(D79)),AND(E79&lt;&gt;"",NOT(ISNUMBER(F79))),AND(G79&lt;&gt;"",OR(E79="",NOT(ISNUMBER(H79)))),AND(J79&lt;&gt;"",I79=""),AND(L79&lt;&gt;"",OR(J79="",NOT(ISNUMBER(M79)))),AND(S79&lt;&gt;"",OR(T79="",NOT(ISNUMBER(U79)))),AND(P79&lt;&gt;"",O79=""),AND(OR(P79="Accepted",P79="Declined"),Q79=""),AND(R79&lt;&gt;"",P79&lt;&gt;"Accepted"),AND(ISNUMBER(F79),F79&lt;0),AND(ISNUMBER(M79),M79&lt;0),AND(ISNUMBER(U79),U79&lt;0),AND(D79&lt;&gt;"",NOT(ISNUMBER(D79))),AND(E79&lt;&gt;"",NOT(ISNUMBER(E79))),AND(G79&lt;&gt;"",NOT(ISNUMBER(G79))),AND(H79&lt;&gt;"",NOT(ISNUMBER(H79))),AND(I79&lt;&gt;"",NOT(ISNUMBER(I79))),AND(J79&lt;&gt;"",NOT(ISNUMBER(J79))),AND(L79&lt;&gt;"",NOT(ISNUMBER(L79))),AND(N79&lt;&gt;"",NOT(ISNUMBER(N79))),AND(O79&lt;&gt;"",NOT(ISNUMBER(O79))),AND(Q79&lt;&gt;"",NOT(ISNUMBER(Q79))),AND(R79&lt;&gt;"",NOT(ISNUMBER(R79))),AND(S79&lt;&gt;"",NOT(ISNUMBER(S79))),AND(ISNUMBER(E79),ISNUMBER(D79),E79&lt;D79),AND(ISNUMBER(G79),ISNUMBER(E79),G79&lt;E79),AND(ISNUMBER(H79),ISNUMBER(G79),H79&lt;G79),AND(ISNUMBER(I79),ISNUMBER(G79),I79&lt;G79),AND(ISNUMBER(J79),ISNUMBER(I79),J79&lt;I79),AND(ISNUMBER(L79),ISNUMBER(J79),L79&lt;J79),AND(ISNUMBER(Q79),ISNUMBER(O79),Q79&lt;O79),AND(ISNUMBER(R79),ISNUMBER(Q79),R79&lt;Q79)),1,0))</x:f>
        <x:v>0</x:v>
      </x:c>
      <x:c r="AF79" s="14" t="n">
        <x:f>IF(A79="","",IF(AND(ISNUMBER(S79),S79&lt;='Metrics'!$B$9,T79&lt;&gt;""),1,0))</x:f>
        <x:v>1</x:v>
      </x:c>
    </x:row>
    <x:row r="80" ht="24" customHeight="1">
      <x:c r="A80" s="15" t="str">
        <x:v>EX-APP-073</x:v>
      </x:c>
      <x:c r="B80" s="15" t="str">
        <x:v>EX-CAND-073</x:v>
      </x:c>
      <x:c r="C80" s="15" t="str">
        <x:v>DEMO-ROLE-01</x:v>
      </x:c>
      <x:c r="D80" s="16" t="d">
        <x:v>2026-09-04T00:00:00.000Z</x:v>
      </x:c>
      <x:c r="E80" s="16" t="d">
        <x:v>2026-09-08T00:00:00.000Z</x:v>
      </x:c>
      <x:c r="F80" s="17" t="n">
        <x:v>1</x:v>
      </x:c>
      <x:c r="G80" s="16"/>
      <x:c r="H80" s="16"/>
      <x:c r="I80" s="16"/>
      <x:c r="J80" s="16"/>
      <x:c r="K80" s="17"/>
      <x:c r="L80" s="16"/>
      <x:c r="M80" s="17" t="n">
        <x:v>0</x:v>
      </x:c>
      <x:c r="N80" s="16"/>
      <x:c r="O80" s="16"/>
      <x:c r="P80" s="15" t="str"/>
      <x:c r="Q80" s="16"/>
      <x:c r="R80" s="16"/>
      <x:c r="S80" s="16" t="d">
        <x:v>2026-09-08T00:00:00.000Z</x:v>
      </x:c>
      <x:c r="T80" s="15" t="str">
        <x:v>Not selected</x:v>
      </x:c>
      <x:c r="U80" s="17" t="n">
        <x:v>0</x:v>
      </x:c>
      <x:c r="V80" s="14" t="n">
        <x:f>IF(A80="","",IF(AND('Metrics'!$B$6&lt;&gt;"",C80='Metrics'!$B$6,ISNUMBER(D80),ISNUMBER('Metrics'!$B$7),ISNUMBER('Metrics'!$B$8),D80&gt;='Metrics'!$B$7,D80&lt;='Metrics'!$B$8),1,0))</x:f>
        <x:v>1</x:v>
      </x:c>
      <x:c r="W80" s="14" t="n">
        <x:f>IF(A80="","",IF(AND(V80=1,ISNUMBER(G80),G80&lt;='Metrics'!$B$9,ISNUMBER(H80),H80&lt;='Metrics'!$B$9),1,0))</x:f>
        <x:v>0</x:v>
      </x:c>
      <x:c r="X80" s="14" t="n">
        <x:f>IF(A80="","",IF(COUNTIFS('Example interviews'!$B$8:$B$307,A80,'Example interviews'!$E$8:$E$307,"Completed",'Example interviews'!$D$8:$D$307,"&lt;="&amp;'Metrics'!$B$9)&gt;0,1,0))</x:f>
        <x:v>0</x:v>
      </x:c>
      <x:c r="Y80" s="14" t="n">
        <x:f>IF(A80="","",IF(AND(AND('Metrics'!$B$6&lt;&gt;"",C80='Metrics'!$B$6,ISNUMBER('Metrics'!$B$9),ISNUMBER(D80),D80&lt;='Metrics'!$B$9,NOT(AND(ISNUMBER(S80),S80&lt;='Metrics'!$B$9,T80&lt;&gt;""))),OR(E80="",E80&gt;'Metrics'!$B$9)),1,0))</x:f>
        <x:v>0</x:v>
      </x:c>
      <x:c r="Z80" s="14" t="n">
        <x:f>IF(A80="","",IF(AND(AND('Metrics'!$B$6&lt;&gt;"",C80='Metrics'!$B$6,ISNUMBER('Metrics'!$B$9),ISNUMBER(D80),D80&lt;='Metrics'!$B$9,NOT(AND(ISNUMBER(S80),S80&lt;='Metrics'!$B$9,T80&lt;&gt;""))),ISNUMBER(G80),G80&lt;='Metrics'!$B$9,OR(I80="",I80&gt;'Metrics'!$B$9)),1,0))</x:f>
        <x:v>0</x:v>
      </x:c>
      <x:c r="AA80" s="14" t="n">
        <x:f>IF(A80="","",IF(AND(AND('Metrics'!$B$6&lt;&gt;"",C80='Metrics'!$B$6,ISNUMBER('Metrics'!$B$9),ISNUMBER(D80),D80&lt;='Metrics'!$B$9,NOT(AND(ISNUMBER(S80),S80&lt;='Metrics'!$B$9,T80&lt;&gt;""))),ISNUMBER(I80),I80&lt;='Metrics'!$B$9,OR(J80="",J80&gt;'Metrics'!$B$9)),1,0))</x:f>
        <x:v>0</x:v>
      </x:c>
      <x:c r="AB80" s="14" t="n">
        <x:f>IF(A80="","",IF(AND(AND('Metrics'!$B$6&lt;&gt;"",C80='Metrics'!$B$6,ISNUMBER('Metrics'!$B$9),ISNUMBER(D80),D80&lt;='Metrics'!$B$9,NOT(AND(ISNUMBER(S80),S80&lt;='Metrics'!$B$9,T80&lt;&gt;""))),ISNUMBER(J80),J80&lt;='Metrics'!$B$9,OR(L80="",L80&gt;'Metrics'!$B$9)),1,0))</x:f>
        <x:v>0</x:v>
      </x:c>
      <x:c r="AC80" s="14" t="str">
        <x:f>IF(Y80=1,MAX(0,'Metrics'!$B$9-D80),"")</x:f>
      </x:c>
      <x:c r="AD80" s="14" t="str">
        <x:f>IF(AB80=1,MAX(0,'Metrics'!$B$9-J80),"")</x:f>
      </x:c>
      <x:c r="AE80" s="14" t="n">
        <x:f>IF(A80="","",IF(OR(COUNTIF($A$8:$A$207,A80)&gt;1,B80="",C80="",NOT(ISNUMBER(D80)),AND(E80&lt;&gt;"",NOT(ISNUMBER(F80))),AND(G80&lt;&gt;"",OR(E80="",NOT(ISNUMBER(H80)))),AND(J80&lt;&gt;"",I80=""),AND(L80&lt;&gt;"",OR(J80="",NOT(ISNUMBER(M80)))),AND(S80&lt;&gt;"",OR(T80="",NOT(ISNUMBER(U80)))),AND(P80&lt;&gt;"",O80=""),AND(OR(P80="Accepted",P80="Declined"),Q80=""),AND(R80&lt;&gt;"",P80&lt;&gt;"Accepted"),AND(ISNUMBER(F80),F80&lt;0),AND(ISNUMBER(M80),M80&lt;0),AND(ISNUMBER(U80),U80&lt;0),AND(D80&lt;&gt;"",NOT(ISNUMBER(D80))),AND(E80&lt;&gt;"",NOT(ISNUMBER(E80))),AND(G80&lt;&gt;"",NOT(ISNUMBER(G80))),AND(H80&lt;&gt;"",NOT(ISNUMBER(H80))),AND(I80&lt;&gt;"",NOT(ISNUMBER(I80))),AND(J80&lt;&gt;"",NOT(ISNUMBER(J80))),AND(L80&lt;&gt;"",NOT(ISNUMBER(L80))),AND(N80&lt;&gt;"",NOT(ISNUMBER(N80))),AND(O80&lt;&gt;"",NOT(ISNUMBER(O80))),AND(Q80&lt;&gt;"",NOT(ISNUMBER(Q80))),AND(R80&lt;&gt;"",NOT(ISNUMBER(R80))),AND(S80&lt;&gt;"",NOT(ISNUMBER(S80))),AND(ISNUMBER(E80),ISNUMBER(D80),E80&lt;D80),AND(ISNUMBER(G80),ISNUMBER(E80),G80&lt;E80),AND(ISNUMBER(H80),ISNUMBER(G80),H80&lt;G80),AND(ISNUMBER(I80),ISNUMBER(G80),I80&lt;G80),AND(ISNUMBER(J80),ISNUMBER(I80),J80&lt;I80),AND(ISNUMBER(L80),ISNUMBER(J80),L80&lt;J80),AND(ISNUMBER(Q80),ISNUMBER(O80),Q80&lt;O80),AND(ISNUMBER(R80),ISNUMBER(Q80),R80&lt;Q80)),1,0))</x:f>
        <x:v>0</x:v>
      </x:c>
      <x:c r="AF80" s="14" t="n">
        <x:f>IF(A80="","",IF(AND(ISNUMBER(S80),S80&lt;='Metrics'!$B$9,T80&lt;&gt;""),1,0))</x:f>
        <x:v>1</x:v>
      </x:c>
    </x:row>
    <x:row r="81" ht="24" customHeight="1">
      <x:c r="A81" s="15" t="str">
        <x:v>EX-APP-074</x:v>
      </x:c>
      <x:c r="B81" s="15" t="str">
        <x:v>EX-CAND-074</x:v>
      </x:c>
      <x:c r="C81" s="15" t="str">
        <x:v>DEMO-ROLE-01</x:v>
      </x:c>
      <x:c r="D81" s="16" t="d">
        <x:v>2026-09-04T00:00:00.000Z</x:v>
      </x:c>
      <x:c r="E81" s="16" t="d">
        <x:v>2026-09-08T00:00:00.000Z</x:v>
      </x:c>
      <x:c r="F81" s="17" t="n">
        <x:v>1</x:v>
      </x:c>
      <x:c r="G81" s="16"/>
      <x:c r="H81" s="16"/>
      <x:c r="I81" s="16"/>
      <x:c r="J81" s="16"/>
      <x:c r="K81" s="17"/>
      <x:c r="L81" s="16"/>
      <x:c r="M81" s="17" t="n">
        <x:v>0</x:v>
      </x:c>
      <x:c r="N81" s="16"/>
      <x:c r="O81" s="16"/>
      <x:c r="P81" s="15" t="str"/>
      <x:c r="Q81" s="16"/>
      <x:c r="R81" s="16"/>
      <x:c r="S81" s="16" t="d">
        <x:v>2026-09-08T00:00:00.000Z</x:v>
      </x:c>
      <x:c r="T81" s="15" t="str">
        <x:v>Not selected</x:v>
      </x:c>
      <x:c r="U81" s="17" t="n">
        <x:v>0</x:v>
      </x:c>
      <x:c r="V81" s="14" t="n">
        <x:f>IF(A81="","",IF(AND('Metrics'!$B$6&lt;&gt;"",C81='Metrics'!$B$6,ISNUMBER(D81),ISNUMBER('Metrics'!$B$7),ISNUMBER('Metrics'!$B$8),D81&gt;='Metrics'!$B$7,D81&lt;='Metrics'!$B$8),1,0))</x:f>
        <x:v>1</x:v>
      </x:c>
      <x:c r="W81" s="14" t="n">
        <x:f>IF(A81="","",IF(AND(V81=1,ISNUMBER(G81),G81&lt;='Metrics'!$B$9,ISNUMBER(H81),H81&lt;='Metrics'!$B$9),1,0))</x:f>
        <x:v>0</x:v>
      </x:c>
      <x:c r="X81" s="14" t="n">
        <x:f>IF(A81="","",IF(COUNTIFS('Example interviews'!$B$8:$B$307,A81,'Example interviews'!$E$8:$E$307,"Completed",'Example interviews'!$D$8:$D$307,"&lt;="&amp;'Metrics'!$B$9)&gt;0,1,0))</x:f>
        <x:v>0</x:v>
      </x:c>
      <x:c r="Y81" s="14" t="n">
        <x:f>IF(A81="","",IF(AND(AND('Metrics'!$B$6&lt;&gt;"",C81='Metrics'!$B$6,ISNUMBER('Metrics'!$B$9),ISNUMBER(D81),D81&lt;='Metrics'!$B$9,NOT(AND(ISNUMBER(S81),S81&lt;='Metrics'!$B$9,T81&lt;&gt;""))),OR(E81="",E81&gt;'Metrics'!$B$9)),1,0))</x:f>
        <x:v>0</x:v>
      </x:c>
      <x:c r="Z81" s="14" t="n">
        <x:f>IF(A81="","",IF(AND(AND('Metrics'!$B$6&lt;&gt;"",C81='Metrics'!$B$6,ISNUMBER('Metrics'!$B$9),ISNUMBER(D81),D81&lt;='Metrics'!$B$9,NOT(AND(ISNUMBER(S81),S81&lt;='Metrics'!$B$9,T81&lt;&gt;""))),ISNUMBER(G81),G81&lt;='Metrics'!$B$9,OR(I81="",I81&gt;'Metrics'!$B$9)),1,0))</x:f>
        <x:v>0</x:v>
      </x:c>
      <x:c r="AA81" s="14" t="n">
        <x:f>IF(A81="","",IF(AND(AND('Metrics'!$B$6&lt;&gt;"",C81='Metrics'!$B$6,ISNUMBER('Metrics'!$B$9),ISNUMBER(D81),D81&lt;='Metrics'!$B$9,NOT(AND(ISNUMBER(S81),S81&lt;='Metrics'!$B$9,T81&lt;&gt;""))),ISNUMBER(I81),I81&lt;='Metrics'!$B$9,OR(J81="",J81&gt;'Metrics'!$B$9)),1,0))</x:f>
        <x:v>0</x:v>
      </x:c>
      <x:c r="AB81" s="14" t="n">
        <x:f>IF(A81="","",IF(AND(AND('Metrics'!$B$6&lt;&gt;"",C81='Metrics'!$B$6,ISNUMBER('Metrics'!$B$9),ISNUMBER(D81),D81&lt;='Metrics'!$B$9,NOT(AND(ISNUMBER(S81),S81&lt;='Metrics'!$B$9,T81&lt;&gt;""))),ISNUMBER(J81),J81&lt;='Metrics'!$B$9,OR(L81="",L81&gt;'Metrics'!$B$9)),1,0))</x:f>
        <x:v>0</x:v>
      </x:c>
      <x:c r="AC81" s="14" t="str">
        <x:f>IF(Y81=1,MAX(0,'Metrics'!$B$9-D81),"")</x:f>
      </x:c>
      <x:c r="AD81" s="14" t="str">
        <x:f>IF(AB81=1,MAX(0,'Metrics'!$B$9-J81),"")</x:f>
      </x:c>
      <x:c r="AE81" s="14" t="n">
        <x:f>IF(A81="","",IF(OR(COUNTIF($A$8:$A$207,A81)&gt;1,B81="",C81="",NOT(ISNUMBER(D81)),AND(E81&lt;&gt;"",NOT(ISNUMBER(F81))),AND(G81&lt;&gt;"",OR(E81="",NOT(ISNUMBER(H81)))),AND(J81&lt;&gt;"",I81=""),AND(L81&lt;&gt;"",OR(J81="",NOT(ISNUMBER(M81)))),AND(S81&lt;&gt;"",OR(T81="",NOT(ISNUMBER(U81)))),AND(P81&lt;&gt;"",O81=""),AND(OR(P81="Accepted",P81="Declined"),Q81=""),AND(R81&lt;&gt;"",P81&lt;&gt;"Accepted"),AND(ISNUMBER(F81),F81&lt;0),AND(ISNUMBER(M81),M81&lt;0),AND(ISNUMBER(U81),U81&lt;0),AND(D81&lt;&gt;"",NOT(ISNUMBER(D81))),AND(E81&lt;&gt;"",NOT(ISNUMBER(E81))),AND(G81&lt;&gt;"",NOT(ISNUMBER(G81))),AND(H81&lt;&gt;"",NOT(ISNUMBER(H81))),AND(I81&lt;&gt;"",NOT(ISNUMBER(I81))),AND(J81&lt;&gt;"",NOT(ISNUMBER(J81))),AND(L81&lt;&gt;"",NOT(ISNUMBER(L81))),AND(N81&lt;&gt;"",NOT(ISNUMBER(N81))),AND(O81&lt;&gt;"",NOT(ISNUMBER(O81))),AND(Q81&lt;&gt;"",NOT(ISNUMBER(Q81))),AND(R81&lt;&gt;"",NOT(ISNUMBER(R81))),AND(S81&lt;&gt;"",NOT(ISNUMBER(S81))),AND(ISNUMBER(E81),ISNUMBER(D81),E81&lt;D81),AND(ISNUMBER(G81),ISNUMBER(E81),G81&lt;E81),AND(ISNUMBER(H81),ISNUMBER(G81),H81&lt;G81),AND(ISNUMBER(I81),ISNUMBER(G81),I81&lt;G81),AND(ISNUMBER(J81),ISNUMBER(I81),J81&lt;I81),AND(ISNUMBER(L81),ISNUMBER(J81),L81&lt;J81),AND(ISNUMBER(Q81),ISNUMBER(O81),Q81&lt;O81),AND(ISNUMBER(R81),ISNUMBER(Q81),R81&lt;Q81)),1,0))</x:f>
        <x:v>0</x:v>
      </x:c>
      <x:c r="AF81" s="14" t="n">
        <x:f>IF(A81="","",IF(AND(ISNUMBER(S81),S81&lt;='Metrics'!$B$9,T81&lt;&gt;""),1,0))</x:f>
        <x:v>1</x:v>
      </x:c>
    </x:row>
    <x:row r="82" ht="24" customHeight="1">
      <x:c r="A82" s="15" t="str">
        <x:v>EX-APP-075</x:v>
      </x:c>
      <x:c r="B82" s="15" t="str">
        <x:v>EX-CAND-075</x:v>
      </x:c>
      <x:c r="C82" s="15" t="str">
        <x:v>DEMO-ROLE-01</x:v>
      </x:c>
      <x:c r="D82" s="16" t="d">
        <x:v>2026-09-04T00:00:00.000Z</x:v>
      </x:c>
      <x:c r="E82" s="16" t="d">
        <x:v>2026-09-08T00:00:00.000Z</x:v>
      </x:c>
      <x:c r="F82" s="17" t="n">
        <x:v>1</x:v>
      </x:c>
      <x:c r="G82" s="16"/>
      <x:c r="H82" s="16"/>
      <x:c r="I82" s="16"/>
      <x:c r="J82" s="16"/>
      <x:c r="K82" s="17"/>
      <x:c r="L82" s="16"/>
      <x:c r="M82" s="17" t="n">
        <x:v>0</x:v>
      </x:c>
      <x:c r="N82" s="16"/>
      <x:c r="O82" s="16"/>
      <x:c r="P82" s="15" t="str"/>
      <x:c r="Q82" s="16"/>
      <x:c r="R82" s="16"/>
      <x:c r="S82" s="16" t="d">
        <x:v>2026-09-08T00:00:00.000Z</x:v>
      </x:c>
      <x:c r="T82" s="15" t="str">
        <x:v>Not selected</x:v>
      </x:c>
      <x:c r="U82" s="17" t="n">
        <x:v>0</x:v>
      </x:c>
      <x:c r="V82" s="14" t="n">
        <x:f>IF(A82="","",IF(AND('Metrics'!$B$6&lt;&gt;"",C82='Metrics'!$B$6,ISNUMBER(D82),ISNUMBER('Metrics'!$B$7),ISNUMBER('Metrics'!$B$8),D82&gt;='Metrics'!$B$7,D82&lt;='Metrics'!$B$8),1,0))</x:f>
        <x:v>1</x:v>
      </x:c>
      <x:c r="W82" s="14" t="n">
        <x:f>IF(A82="","",IF(AND(V82=1,ISNUMBER(G82),G82&lt;='Metrics'!$B$9,ISNUMBER(H82),H82&lt;='Metrics'!$B$9),1,0))</x:f>
        <x:v>0</x:v>
      </x:c>
      <x:c r="X82" s="14" t="n">
        <x:f>IF(A82="","",IF(COUNTIFS('Example interviews'!$B$8:$B$307,A82,'Example interviews'!$E$8:$E$307,"Completed",'Example interviews'!$D$8:$D$307,"&lt;="&amp;'Metrics'!$B$9)&gt;0,1,0))</x:f>
        <x:v>0</x:v>
      </x:c>
      <x:c r="Y82" s="14" t="n">
        <x:f>IF(A82="","",IF(AND(AND('Metrics'!$B$6&lt;&gt;"",C82='Metrics'!$B$6,ISNUMBER('Metrics'!$B$9),ISNUMBER(D82),D82&lt;='Metrics'!$B$9,NOT(AND(ISNUMBER(S82),S82&lt;='Metrics'!$B$9,T82&lt;&gt;""))),OR(E82="",E82&gt;'Metrics'!$B$9)),1,0))</x:f>
        <x:v>0</x:v>
      </x:c>
      <x:c r="Z82" s="14" t="n">
        <x:f>IF(A82="","",IF(AND(AND('Metrics'!$B$6&lt;&gt;"",C82='Metrics'!$B$6,ISNUMBER('Metrics'!$B$9),ISNUMBER(D82),D82&lt;='Metrics'!$B$9,NOT(AND(ISNUMBER(S82),S82&lt;='Metrics'!$B$9,T82&lt;&gt;""))),ISNUMBER(G82),G82&lt;='Metrics'!$B$9,OR(I82="",I82&gt;'Metrics'!$B$9)),1,0))</x:f>
        <x:v>0</x:v>
      </x:c>
      <x:c r="AA82" s="14" t="n">
        <x:f>IF(A82="","",IF(AND(AND('Metrics'!$B$6&lt;&gt;"",C82='Metrics'!$B$6,ISNUMBER('Metrics'!$B$9),ISNUMBER(D82),D82&lt;='Metrics'!$B$9,NOT(AND(ISNUMBER(S82),S82&lt;='Metrics'!$B$9,T82&lt;&gt;""))),ISNUMBER(I82),I82&lt;='Metrics'!$B$9,OR(J82="",J82&gt;'Metrics'!$B$9)),1,0))</x:f>
        <x:v>0</x:v>
      </x:c>
      <x:c r="AB82" s="14" t="n">
        <x:f>IF(A82="","",IF(AND(AND('Metrics'!$B$6&lt;&gt;"",C82='Metrics'!$B$6,ISNUMBER('Metrics'!$B$9),ISNUMBER(D82),D82&lt;='Metrics'!$B$9,NOT(AND(ISNUMBER(S82),S82&lt;='Metrics'!$B$9,T82&lt;&gt;""))),ISNUMBER(J82),J82&lt;='Metrics'!$B$9,OR(L82="",L82&gt;'Metrics'!$B$9)),1,0))</x:f>
        <x:v>0</x:v>
      </x:c>
      <x:c r="AC82" s="14" t="str">
        <x:f>IF(Y82=1,MAX(0,'Metrics'!$B$9-D82),"")</x:f>
      </x:c>
      <x:c r="AD82" s="14" t="str">
        <x:f>IF(AB82=1,MAX(0,'Metrics'!$B$9-J82),"")</x:f>
      </x:c>
      <x:c r="AE82" s="14" t="n">
        <x:f>IF(A82="","",IF(OR(COUNTIF($A$8:$A$207,A82)&gt;1,B82="",C82="",NOT(ISNUMBER(D82)),AND(E82&lt;&gt;"",NOT(ISNUMBER(F82))),AND(G82&lt;&gt;"",OR(E82="",NOT(ISNUMBER(H82)))),AND(J82&lt;&gt;"",I82=""),AND(L82&lt;&gt;"",OR(J82="",NOT(ISNUMBER(M82)))),AND(S82&lt;&gt;"",OR(T82="",NOT(ISNUMBER(U82)))),AND(P82&lt;&gt;"",O82=""),AND(OR(P82="Accepted",P82="Declined"),Q82=""),AND(R82&lt;&gt;"",P82&lt;&gt;"Accepted"),AND(ISNUMBER(F82),F82&lt;0),AND(ISNUMBER(M82),M82&lt;0),AND(ISNUMBER(U82),U82&lt;0),AND(D82&lt;&gt;"",NOT(ISNUMBER(D82))),AND(E82&lt;&gt;"",NOT(ISNUMBER(E82))),AND(G82&lt;&gt;"",NOT(ISNUMBER(G82))),AND(H82&lt;&gt;"",NOT(ISNUMBER(H82))),AND(I82&lt;&gt;"",NOT(ISNUMBER(I82))),AND(J82&lt;&gt;"",NOT(ISNUMBER(J82))),AND(L82&lt;&gt;"",NOT(ISNUMBER(L82))),AND(N82&lt;&gt;"",NOT(ISNUMBER(N82))),AND(O82&lt;&gt;"",NOT(ISNUMBER(O82))),AND(Q82&lt;&gt;"",NOT(ISNUMBER(Q82))),AND(R82&lt;&gt;"",NOT(ISNUMBER(R82))),AND(S82&lt;&gt;"",NOT(ISNUMBER(S82))),AND(ISNUMBER(E82),ISNUMBER(D82),E82&lt;D82),AND(ISNUMBER(G82),ISNUMBER(E82),G82&lt;E82),AND(ISNUMBER(H82),ISNUMBER(G82),H82&lt;G82),AND(ISNUMBER(I82),ISNUMBER(G82),I82&lt;G82),AND(ISNUMBER(J82),ISNUMBER(I82),J82&lt;I82),AND(ISNUMBER(L82),ISNUMBER(J82),L82&lt;J82),AND(ISNUMBER(Q82),ISNUMBER(O82),Q82&lt;O82),AND(ISNUMBER(R82),ISNUMBER(Q82),R82&lt;Q82)),1,0))</x:f>
        <x:v>0</x:v>
      </x:c>
      <x:c r="AF82" s="14" t="n">
        <x:f>IF(A82="","",IF(AND(ISNUMBER(S82),S82&lt;='Metrics'!$B$9,T82&lt;&gt;""),1,0))</x:f>
        <x:v>1</x:v>
      </x:c>
    </x:row>
    <x:row r="83" ht="24" customHeight="1">
      <x:c r="A83" s="15" t="str">
        <x:v>EX-APP-076</x:v>
      </x:c>
      <x:c r="B83" s="15" t="str">
        <x:v>EX-CAND-076</x:v>
      </x:c>
      <x:c r="C83" s="15" t="str">
        <x:v>DEMO-ROLE-01</x:v>
      </x:c>
      <x:c r="D83" s="16" t="d">
        <x:v>2026-09-04T00:00:00.000Z</x:v>
      </x:c>
      <x:c r="E83" s="16" t="d">
        <x:v>2026-09-08T00:00:00.000Z</x:v>
      </x:c>
      <x:c r="F83" s="17" t="n">
        <x:v>1</x:v>
      </x:c>
      <x:c r="G83" s="16"/>
      <x:c r="H83" s="16"/>
      <x:c r="I83" s="16"/>
      <x:c r="J83" s="16"/>
      <x:c r="K83" s="17"/>
      <x:c r="L83" s="16"/>
      <x:c r="M83" s="17" t="n">
        <x:v>0</x:v>
      </x:c>
      <x:c r="N83" s="16"/>
      <x:c r="O83" s="16"/>
      <x:c r="P83" s="15" t="str"/>
      <x:c r="Q83" s="16"/>
      <x:c r="R83" s="16"/>
      <x:c r="S83" s="16" t="d">
        <x:v>2026-09-08T00:00:00.000Z</x:v>
      </x:c>
      <x:c r="T83" s="15" t="str">
        <x:v>Not selected</x:v>
      </x:c>
      <x:c r="U83" s="17" t="n">
        <x:v>0</x:v>
      </x:c>
      <x:c r="V83" s="14" t="n">
        <x:f>IF(A83="","",IF(AND('Metrics'!$B$6&lt;&gt;"",C83='Metrics'!$B$6,ISNUMBER(D83),ISNUMBER('Metrics'!$B$7),ISNUMBER('Metrics'!$B$8),D83&gt;='Metrics'!$B$7,D83&lt;='Metrics'!$B$8),1,0))</x:f>
        <x:v>1</x:v>
      </x:c>
      <x:c r="W83" s="14" t="n">
        <x:f>IF(A83="","",IF(AND(V83=1,ISNUMBER(G83),G83&lt;='Metrics'!$B$9,ISNUMBER(H83),H83&lt;='Metrics'!$B$9),1,0))</x:f>
        <x:v>0</x:v>
      </x:c>
      <x:c r="X83" s="14" t="n">
        <x:f>IF(A83="","",IF(COUNTIFS('Example interviews'!$B$8:$B$307,A83,'Example interviews'!$E$8:$E$307,"Completed",'Example interviews'!$D$8:$D$307,"&lt;="&amp;'Metrics'!$B$9)&gt;0,1,0))</x:f>
        <x:v>0</x:v>
      </x:c>
      <x:c r="Y83" s="14" t="n">
        <x:f>IF(A83="","",IF(AND(AND('Metrics'!$B$6&lt;&gt;"",C83='Metrics'!$B$6,ISNUMBER('Metrics'!$B$9),ISNUMBER(D83),D83&lt;='Metrics'!$B$9,NOT(AND(ISNUMBER(S83),S83&lt;='Metrics'!$B$9,T83&lt;&gt;""))),OR(E83="",E83&gt;'Metrics'!$B$9)),1,0))</x:f>
        <x:v>0</x:v>
      </x:c>
      <x:c r="Z83" s="14" t="n">
        <x:f>IF(A83="","",IF(AND(AND('Metrics'!$B$6&lt;&gt;"",C83='Metrics'!$B$6,ISNUMBER('Metrics'!$B$9),ISNUMBER(D83),D83&lt;='Metrics'!$B$9,NOT(AND(ISNUMBER(S83),S83&lt;='Metrics'!$B$9,T83&lt;&gt;""))),ISNUMBER(G83),G83&lt;='Metrics'!$B$9,OR(I83="",I83&gt;'Metrics'!$B$9)),1,0))</x:f>
        <x:v>0</x:v>
      </x:c>
      <x:c r="AA83" s="14" t="n">
        <x:f>IF(A83="","",IF(AND(AND('Metrics'!$B$6&lt;&gt;"",C83='Metrics'!$B$6,ISNUMBER('Metrics'!$B$9),ISNUMBER(D83),D83&lt;='Metrics'!$B$9,NOT(AND(ISNUMBER(S83),S83&lt;='Metrics'!$B$9,T83&lt;&gt;""))),ISNUMBER(I83),I83&lt;='Metrics'!$B$9,OR(J83="",J83&gt;'Metrics'!$B$9)),1,0))</x:f>
        <x:v>0</x:v>
      </x:c>
      <x:c r="AB83" s="14" t="n">
        <x:f>IF(A83="","",IF(AND(AND('Metrics'!$B$6&lt;&gt;"",C83='Metrics'!$B$6,ISNUMBER('Metrics'!$B$9),ISNUMBER(D83),D83&lt;='Metrics'!$B$9,NOT(AND(ISNUMBER(S83),S83&lt;='Metrics'!$B$9,T83&lt;&gt;""))),ISNUMBER(J83),J83&lt;='Metrics'!$B$9,OR(L83="",L83&gt;'Metrics'!$B$9)),1,0))</x:f>
        <x:v>0</x:v>
      </x:c>
      <x:c r="AC83" s="14" t="str">
        <x:f>IF(Y83=1,MAX(0,'Metrics'!$B$9-D83),"")</x:f>
      </x:c>
      <x:c r="AD83" s="14" t="str">
        <x:f>IF(AB83=1,MAX(0,'Metrics'!$B$9-J83),"")</x:f>
      </x:c>
      <x:c r="AE83" s="14" t="n">
        <x:f>IF(A83="","",IF(OR(COUNTIF($A$8:$A$207,A83)&gt;1,B83="",C83="",NOT(ISNUMBER(D83)),AND(E83&lt;&gt;"",NOT(ISNUMBER(F83))),AND(G83&lt;&gt;"",OR(E83="",NOT(ISNUMBER(H83)))),AND(J83&lt;&gt;"",I83=""),AND(L83&lt;&gt;"",OR(J83="",NOT(ISNUMBER(M83)))),AND(S83&lt;&gt;"",OR(T83="",NOT(ISNUMBER(U83)))),AND(P83&lt;&gt;"",O83=""),AND(OR(P83="Accepted",P83="Declined"),Q83=""),AND(R83&lt;&gt;"",P83&lt;&gt;"Accepted"),AND(ISNUMBER(F83),F83&lt;0),AND(ISNUMBER(M83),M83&lt;0),AND(ISNUMBER(U83),U83&lt;0),AND(D83&lt;&gt;"",NOT(ISNUMBER(D83))),AND(E83&lt;&gt;"",NOT(ISNUMBER(E83))),AND(G83&lt;&gt;"",NOT(ISNUMBER(G83))),AND(H83&lt;&gt;"",NOT(ISNUMBER(H83))),AND(I83&lt;&gt;"",NOT(ISNUMBER(I83))),AND(J83&lt;&gt;"",NOT(ISNUMBER(J83))),AND(L83&lt;&gt;"",NOT(ISNUMBER(L83))),AND(N83&lt;&gt;"",NOT(ISNUMBER(N83))),AND(O83&lt;&gt;"",NOT(ISNUMBER(O83))),AND(Q83&lt;&gt;"",NOT(ISNUMBER(Q83))),AND(R83&lt;&gt;"",NOT(ISNUMBER(R83))),AND(S83&lt;&gt;"",NOT(ISNUMBER(S83))),AND(ISNUMBER(E83),ISNUMBER(D83),E83&lt;D83),AND(ISNUMBER(G83),ISNUMBER(E83),G83&lt;E83),AND(ISNUMBER(H83),ISNUMBER(G83),H83&lt;G83),AND(ISNUMBER(I83),ISNUMBER(G83),I83&lt;G83),AND(ISNUMBER(J83),ISNUMBER(I83),J83&lt;I83),AND(ISNUMBER(L83),ISNUMBER(J83),L83&lt;J83),AND(ISNUMBER(Q83),ISNUMBER(O83),Q83&lt;O83),AND(ISNUMBER(R83),ISNUMBER(Q83),R83&lt;Q83)),1,0))</x:f>
        <x:v>0</x:v>
      </x:c>
      <x:c r="AF83" s="14" t="n">
        <x:f>IF(A83="","",IF(AND(ISNUMBER(S83),S83&lt;='Metrics'!$B$9,T83&lt;&gt;""),1,0))</x:f>
        <x:v>1</x:v>
      </x:c>
    </x:row>
    <x:row r="84" ht="24" customHeight="1">
      <x:c r="A84" s="15" t="str">
        <x:v>EX-APP-077</x:v>
      </x:c>
      <x:c r="B84" s="15" t="str">
        <x:v>EX-CAND-077</x:v>
      </x:c>
      <x:c r="C84" s="15" t="str">
        <x:v>DEMO-ROLE-01</x:v>
      </x:c>
      <x:c r="D84" s="16" t="d">
        <x:v>2026-09-04T00:00:00.000Z</x:v>
      </x:c>
      <x:c r="E84" s="16" t="d">
        <x:v>2026-09-08T00:00:00.000Z</x:v>
      </x:c>
      <x:c r="F84" s="17" t="n">
        <x:v>1</x:v>
      </x:c>
      <x:c r="G84" s="16"/>
      <x:c r="H84" s="16"/>
      <x:c r="I84" s="16"/>
      <x:c r="J84" s="16"/>
      <x:c r="K84" s="17"/>
      <x:c r="L84" s="16"/>
      <x:c r="M84" s="17" t="n">
        <x:v>0</x:v>
      </x:c>
      <x:c r="N84" s="16"/>
      <x:c r="O84" s="16"/>
      <x:c r="P84" s="15" t="str"/>
      <x:c r="Q84" s="16"/>
      <x:c r="R84" s="16"/>
      <x:c r="S84" s="16" t="d">
        <x:v>2026-09-08T00:00:00.000Z</x:v>
      </x:c>
      <x:c r="T84" s="15" t="str">
        <x:v>Not selected</x:v>
      </x:c>
      <x:c r="U84" s="17" t="n">
        <x:v>0</x:v>
      </x:c>
      <x:c r="V84" s="14" t="n">
        <x:f>IF(A84="","",IF(AND('Metrics'!$B$6&lt;&gt;"",C84='Metrics'!$B$6,ISNUMBER(D84),ISNUMBER('Metrics'!$B$7),ISNUMBER('Metrics'!$B$8),D84&gt;='Metrics'!$B$7,D84&lt;='Metrics'!$B$8),1,0))</x:f>
        <x:v>1</x:v>
      </x:c>
      <x:c r="W84" s="14" t="n">
        <x:f>IF(A84="","",IF(AND(V84=1,ISNUMBER(G84),G84&lt;='Metrics'!$B$9,ISNUMBER(H84),H84&lt;='Metrics'!$B$9),1,0))</x:f>
        <x:v>0</x:v>
      </x:c>
      <x:c r="X84" s="14" t="n">
        <x:f>IF(A84="","",IF(COUNTIFS('Example interviews'!$B$8:$B$307,A84,'Example interviews'!$E$8:$E$307,"Completed",'Example interviews'!$D$8:$D$307,"&lt;="&amp;'Metrics'!$B$9)&gt;0,1,0))</x:f>
        <x:v>0</x:v>
      </x:c>
      <x:c r="Y84" s="14" t="n">
        <x:f>IF(A84="","",IF(AND(AND('Metrics'!$B$6&lt;&gt;"",C84='Metrics'!$B$6,ISNUMBER('Metrics'!$B$9),ISNUMBER(D84),D84&lt;='Metrics'!$B$9,NOT(AND(ISNUMBER(S84),S84&lt;='Metrics'!$B$9,T84&lt;&gt;""))),OR(E84="",E84&gt;'Metrics'!$B$9)),1,0))</x:f>
        <x:v>0</x:v>
      </x:c>
      <x:c r="Z84" s="14" t="n">
        <x:f>IF(A84="","",IF(AND(AND('Metrics'!$B$6&lt;&gt;"",C84='Metrics'!$B$6,ISNUMBER('Metrics'!$B$9),ISNUMBER(D84),D84&lt;='Metrics'!$B$9,NOT(AND(ISNUMBER(S84),S84&lt;='Metrics'!$B$9,T84&lt;&gt;""))),ISNUMBER(G84),G84&lt;='Metrics'!$B$9,OR(I84="",I84&gt;'Metrics'!$B$9)),1,0))</x:f>
        <x:v>0</x:v>
      </x:c>
      <x:c r="AA84" s="14" t="n">
        <x:f>IF(A84="","",IF(AND(AND('Metrics'!$B$6&lt;&gt;"",C84='Metrics'!$B$6,ISNUMBER('Metrics'!$B$9),ISNUMBER(D84),D84&lt;='Metrics'!$B$9,NOT(AND(ISNUMBER(S84),S84&lt;='Metrics'!$B$9,T84&lt;&gt;""))),ISNUMBER(I84),I84&lt;='Metrics'!$B$9,OR(J84="",J84&gt;'Metrics'!$B$9)),1,0))</x:f>
        <x:v>0</x:v>
      </x:c>
      <x:c r="AB84" s="14" t="n">
        <x:f>IF(A84="","",IF(AND(AND('Metrics'!$B$6&lt;&gt;"",C84='Metrics'!$B$6,ISNUMBER('Metrics'!$B$9),ISNUMBER(D84),D84&lt;='Metrics'!$B$9,NOT(AND(ISNUMBER(S84),S84&lt;='Metrics'!$B$9,T84&lt;&gt;""))),ISNUMBER(J84),J84&lt;='Metrics'!$B$9,OR(L84="",L84&gt;'Metrics'!$B$9)),1,0))</x:f>
        <x:v>0</x:v>
      </x:c>
      <x:c r="AC84" s="14" t="str">
        <x:f>IF(Y84=1,MAX(0,'Metrics'!$B$9-D84),"")</x:f>
      </x:c>
      <x:c r="AD84" s="14" t="str">
        <x:f>IF(AB84=1,MAX(0,'Metrics'!$B$9-J84),"")</x:f>
      </x:c>
      <x:c r="AE84" s="14" t="n">
        <x:f>IF(A84="","",IF(OR(COUNTIF($A$8:$A$207,A84)&gt;1,B84="",C84="",NOT(ISNUMBER(D84)),AND(E84&lt;&gt;"",NOT(ISNUMBER(F84))),AND(G84&lt;&gt;"",OR(E84="",NOT(ISNUMBER(H84)))),AND(J84&lt;&gt;"",I84=""),AND(L84&lt;&gt;"",OR(J84="",NOT(ISNUMBER(M84)))),AND(S84&lt;&gt;"",OR(T84="",NOT(ISNUMBER(U84)))),AND(P84&lt;&gt;"",O84=""),AND(OR(P84="Accepted",P84="Declined"),Q84=""),AND(R84&lt;&gt;"",P84&lt;&gt;"Accepted"),AND(ISNUMBER(F84),F84&lt;0),AND(ISNUMBER(M84),M84&lt;0),AND(ISNUMBER(U84),U84&lt;0),AND(D84&lt;&gt;"",NOT(ISNUMBER(D84))),AND(E84&lt;&gt;"",NOT(ISNUMBER(E84))),AND(G84&lt;&gt;"",NOT(ISNUMBER(G84))),AND(H84&lt;&gt;"",NOT(ISNUMBER(H84))),AND(I84&lt;&gt;"",NOT(ISNUMBER(I84))),AND(J84&lt;&gt;"",NOT(ISNUMBER(J84))),AND(L84&lt;&gt;"",NOT(ISNUMBER(L84))),AND(N84&lt;&gt;"",NOT(ISNUMBER(N84))),AND(O84&lt;&gt;"",NOT(ISNUMBER(O84))),AND(Q84&lt;&gt;"",NOT(ISNUMBER(Q84))),AND(R84&lt;&gt;"",NOT(ISNUMBER(R84))),AND(S84&lt;&gt;"",NOT(ISNUMBER(S84))),AND(ISNUMBER(E84),ISNUMBER(D84),E84&lt;D84),AND(ISNUMBER(G84),ISNUMBER(E84),G84&lt;E84),AND(ISNUMBER(H84),ISNUMBER(G84),H84&lt;G84),AND(ISNUMBER(I84),ISNUMBER(G84),I84&lt;G84),AND(ISNUMBER(J84),ISNUMBER(I84),J84&lt;I84),AND(ISNUMBER(L84),ISNUMBER(J84),L84&lt;J84),AND(ISNUMBER(Q84),ISNUMBER(O84),Q84&lt;O84),AND(ISNUMBER(R84),ISNUMBER(Q84),R84&lt;Q84)),1,0))</x:f>
        <x:v>0</x:v>
      </x:c>
      <x:c r="AF84" s="14" t="n">
        <x:f>IF(A84="","",IF(AND(ISNUMBER(S84),S84&lt;='Metrics'!$B$9,T84&lt;&gt;""),1,0))</x:f>
        <x:v>1</x:v>
      </x:c>
    </x:row>
    <x:row r="85" ht="24" customHeight="1">
      <x:c r="A85" s="15" t="str">
        <x:v>EX-APP-078</x:v>
      </x:c>
      <x:c r="B85" s="15" t="str">
        <x:v>EX-CAND-078</x:v>
      </x:c>
      <x:c r="C85" s="15" t="str">
        <x:v>DEMO-ROLE-01</x:v>
      </x:c>
      <x:c r="D85" s="16" t="d">
        <x:v>2026-09-04T00:00:00.000Z</x:v>
      </x:c>
      <x:c r="E85" s="16" t="d">
        <x:v>2026-09-08T00:00:00.000Z</x:v>
      </x:c>
      <x:c r="F85" s="17" t="n">
        <x:v>1</x:v>
      </x:c>
      <x:c r="G85" s="16"/>
      <x:c r="H85" s="16"/>
      <x:c r="I85" s="16"/>
      <x:c r="J85" s="16"/>
      <x:c r="K85" s="17"/>
      <x:c r="L85" s="16"/>
      <x:c r="M85" s="17" t="n">
        <x:v>0</x:v>
      </x:c>
      <x:c r="N85" s="16"/>
      <x:c r="O85" s="16"/>
      <x:c r="P85" s="15" t="str"/>
      <x:c r="Q85" s="16"/>
      <x:c r="R85" s="16"/>
      <x:c r="S85" s="16" t="d">
        <x:v>2026-09-08T00:00:00.000Z</x:v>
      </x:c>
      <x:c r="T85" s="15" t="str">
        <x:v>Not selected</x:v>
      </x:c>
      <x:c r="U85" s="17" t="n">
        <x:v>0</x:v>
      </x:c>
      <x:c r="V85" s="14" t="n">
        <x:f>IF(A85="","",IF(AND('Metrics'!$B$6&lt;&gt;"",C85='Metrics'!$B$6,ISNUMBER(D85),ISNUMBER('Metrics'!$B$7),ISNUMBER('Metrics'!$B$8),D85&gt;='Metrics'!$B$7,D85&lt;='Metrics'!$B$8),1,0))</x:f>
        <x:v>1</x:v>
      </x:c>
      <x:c r="W85" s="14" t="n">
        <x:f>IF(A85="","",IF(AND(V85=1,ISNUMBER(G85),G85&lt;='Metrics'!$B$9,ISNUMBER(H85),H85&lt;='Metrics'!$B$9),1,0))</x:f>
        <x:v>0</x:v>
      </x:c>
      <x:c r="X85" s="14" t="n">
        <x:f>IF(A85="","",IF(COUNTIFS('Example interviews'!$B$8:$B$307,A85,'Example interviews'!$E$8:$E$307,"Completed",'Example interviews'!$D$8:$D$307,"&lt;="&amp;'Metrics'!$B$9)&gt;0,1,0))</x:f>
        <x:v>0</x:v>
      </x:c>
      <x:c r="Y85" s="14" t="n">
        <x:f>IF(A85="","",IF(AND(AND('Metrics'!$B$6&lt;&gt;"",C85='Metrics'!$B$6,ISNUMBER('Metrics'!$B$9),ISNUMBER(D85),D85&lt;='Metrics'!$B$9,NOT(AND(ISNUMBER(S85),S85&lt;='Metrics'!$B$9,T85&lt;&gt;""))),OR(E85="",E85&gt;'Metrics'!$B$9)),1,0))</x:f>
        <x:v>0</x:v>
      </x:c>
      <x:c r="Z85" s="14" t="n">
        <x:f>IF(A85="","",IF(AND(AND('Metrics'!$B$6&lt;&gt;"",C85='Metrics'!$B$6,ISNUMBER('Metrics'!$B$9),ISNUMBER(D85),D85&lt;='Metrics'!$B$9,NOT(AND(ISNUMBER(S85),S85&lt;='Metrics'!$B$9,T85&lt;&gt;""))),ISNUMBER(G85),G85&lt;='Metrics'!$B$9,OR(I85="",I85&gt;'Metrics'!$B$9)),1,0))</x:f>
        <x:v>0</x:v>
      </x:c>
      <x:c r="AA85" s="14" t="n">
        <x:f>IF(A85="","",IF(AND(AND('Metrics'!$B$6&lt;&gt;"",C85='Metrics'!$B$6,ISNUMBER('Metrics'!$B$9),ISNUMBER(D85),D85&lt;='Metrics'!$B$9,NOT(AND(ISNUMBER(S85),S85&lt;='Metrics'!$B$9,T85&lt;&gt;""))),ISNUMBER(I85),I85&lt;='Metrics'!$B$9,OR(J85="",J85&gt;'Metrics'!$B$9)),1,0))</x:f>
        <x:v>0</x:v>
      </x:c>
      <x:c r="AB85" s="14" t="n">
        <x:f>IF(A85="","",IF(AND(AND('Metrics'!$B$6&lt;&gt;"",C85='Metrics'!$B$6,ISNUMBER('Metrics'!$B$9),ISNUMBER(D85),D85&lt;='Metrics'!$B$9,NOT(AND(ISNUMBER(S85),S85&lt;='Metrics'!$B$9,T85&lt;&gt;""))),ISNUMBER(J85),J85&lt;='Metrics'!$B$9,OR(L85="",L85&gt;'Metrics'!$B$9)),1,0))</x:f>
        <x:v>0</x:v>
      </x:c>
      <x:c r="AC85" s="14" t="str">
        <x:f>IF(Y85=1,MAX(0,'Metrics'!$B$9-D85),"")</x:f>
      </x:c>
      <x:c r="AD85" s="14" t="str">
        <x:f>IF(AB85=1,MAX(0,'Metrics'!$B$9-J85),"")</x:f>
      </x:c>
      <x:c r="AE85" s="14" t="n">
        <x:f>IF(A85="","",IF(OR(COUNTIF($A$8:$A$207,A85)&gt;1,B85="",C85="",NOT(ISNUMBER(D85)),AND(E85&lt;&gt;"",NOT(ISNUMBER(F85))),AND(G85&lt;&gt;"",OR(E85="",NOT(ISNUMBER(H85)))),AND(J85&lt;&gt;"",I85=""),AND(L85&lt;&gt;"",OR(J85="",NOT(ISNUMBER(M85)))),AND(S85&lt;&gt;"",OR(T85="",NOT(ISNUMBER(U85)))),AND(P85&lt;&gt;"",O85=""),AND(OR(P85="Accepted",P85="Declined"),Q85=""),AND(R85&lt;&gt;"",P85&lt;&gt;"Accepted"),AND(ISNUMBER(F85),F85&lt;0),AND(ISNUMBER(M85),M85&lt;0),AND(ISNUMBER(U85),U85&lt;0),AND(D85&lt;&gt;"",NOT(ISNUMBER(D85))),AND(E85&lt;&gt;"",NOT(ISNUMBER(E85))),AND(G85&lt;&gt;"",NOT(ISNUMBER(G85))),AND(H85&lt;&gt;"",NOT(ISNUMBER(H85))),AND(I85&lt;&gt;"",NOT(ISNUMBER(I85))),AND(J85&lt;&gt;"",NOT(ISNUMBER(J85))),AND(L85&lt;&gt;"",NOT(ISNUMBER(L85))),AND(N85&lt;&gt;"",NOT(ISNUMBER(N85))),AND(O85&lt;&gt;"",NOT(ISNUMBER(O85))),AND(Q85&lt;&gt;"",NOT(ISNUMBER(Q85))),AND(R85&lt;&gt;"",NOT(ISNUMBER(R85))),AND(S85&lt;&gt;"",NOT(ISNUMBER(S85))),AND(ISNUMBER(E85),ISNUMBER(D85),E85&lt;D85),AND(ISNUMBER(G85),ISNUMBER(E85),G85&lt;E85),AND(ISNUMBER(H85),ISNUMBER(G85),H85&lt;G85),AND(ISNUMBER(I85),ISNUMBER(G85),I85&lt;G85),AND(ISNUMBER(J85),ISNUMBER(I85),J85&lt;I85),AND(ISNUMBER(L85),ISNUMBER(J85),L85&lt;J85),AND(ISNUMBER(Q85),ISNUMBER(O85),Q85&lt;O85),AND(ISNUMBER(R85),ISNUMBER(Q85),R85&lt;Q85)),1,0))</x:f>
        <x:v>0</x:v>
      </x:c>
      <x:c r="AF85" s="14" t="n">
        <x:f>IF(A85="","",IF(AND(ISNUMBER(S85),S85&lt;='Metrics'!$B$9,T85&lt;&gt;""),1,0))</x:f>
        <x:v>1</x:v>
      </x:c>
    </x:row>
    <x:row r="86" ht="24" customHeight="1">
      <x:c r="A86" s="15" t="str">
        <x:v>EX-APP-079</x:v>
      </x:c>
      <x:c r="B86" s="15" t="str">
        <x:v>EX-CAND-079</x:v>
      </x:c>
      <x:c r="C86" s="15" t="str">
        <x:v>DEMO-ROLE-01</x:v>
      </x:c>
      <x:c r="D86" s="16" t="d">
        <x:v>2026-09-04T00:00:00.000Z</x:v>
      </x:c>
      <x:c r="E86" s="16" t="d">
        <x:v>2026-09-08T00:00:00.000Z</x:v>
      </x:c>
      <x:c r="F86" s="17" t="n">
        <x:v>1</x:v>
      </x:c>
      <x:c r="G86" s="16"/>
      <x:c r="H86" s="16"/>
      <x:c r="I86" s="16"/>
      <x:c r="J86" s="16"/>
      <x:c r="K86" s="17"/>
      <x:c r="L86" s="16"/>
      <x:c r="M86" s="17" t="n">
        <x:v>0</x:v>
      </x:c>
      <x:c r="N86" s="16"/>
      <x:c r="O86" s="16"/>
      <x:c r="P86" s="15" t="str"/>
      <x:c r="Q86" s="16"/>
      <x:c r="R86" s="16"/>
      <x:c r="S86" s="16" t="d">
        <x:v>2026-09-08T00:00:00.000Z</x:v>
      </x:c>
      <x:c r="T86" s="15" t="str">
        <x:v>Not selected</x:v>
      </x:c>
      <x:c r="U86" s="17" t="n">
        <x:v>0</x:v>
      </x:c>
      <x:c r="V86" s="14" t="n">
        <x:f>IF(A86="","",IF(AND('Metrics'!$B$6&lt;&gt;"",C86='Metrics'!$B$6,ISNUMBER(D86),ISNUMBER('Metrics'!$B$7),ISNUMBER('Metrics'!$B$8),D86&gt;='Metrics'!$B$7,D86&lt;='Metrics'!$B$8),1,0))</x:f>
        <x:v>1</x:v>
      </x:c>
      <x:c r="W86" s="14" t="n">
        <x:f>IF(A86="","",IF(AND(V86=1,ISNUMBER(G86),G86&lt;='Metrics'!$B$9,ISNUMBER(H86),H86&lt;='Metrics'!$B$9),1,0))</x:f>
        <x:v>0</x:v>
      </x:c>
      <x:c r="X86" s="14" t="n">
        <x:f>IF(A86="","",IF(COUNTIFS('Example interviews'!$B$8:$B$307,A86,'Example interviews'!$E$8:$E$307,"Completed",'Example interviews'!$D$8:$D$307,"&lt;="&amp;'Metrics'!$B$9)&gt;0,1,0))</x:f>
        <x:v>0</x:v>
      </x:c>
      <x:c r="Y86" s="14" t="n">
        <x:f>IF(A86="","",IF(AND(AND('Metrics'!$B$6&lt;&gt;"",C86='Metrics'!$B$6,ISNUMBER('Metrics'!$B$9),ISNUMBER(D86),D86&lt;='Metrics'!$B$9,NOT(AND(ISNUMBER(S86),S86&lt;='Metrics'!$B$9,T86&lt;&gt;""))),OR(E86="",E86&gt;'Metrics'!$B$9)),1,0))</x:f>
        <x:v>0</x:v>
      </x:c>
      <x:c r="Z86" s="14" t="n">
        <x:f>IF(A86="","",IF(AND(AND('Metrics'!$B$6&lt;&gt;"",C86='Metrics'!$B$6,ISNUMBER('Metrics'!$B$9),ISNUMBER(D86),D86&lt;='Metrics'!$B$9,NOT(AND(ISNUMBER(S86),S86&lt;='Metrics'!$B$9,T86&lt;&gt;""))),ISNUMBER(G86),G86&lt;='Metrics'!$B$9,OR(I86="",I86&gt;'Metrics'!$B$9)),1,0))</x:f>
        <x:v>0</x:v>
      </x:c>
      <x:c r="AA86" s="14" t="n">
        <x:f>IF(A86="","",IF(AND(AND('Metrics'!$B$6&lt;&gt;"",C86='Metrics'!$B$6,ISNUMBER('Metrics'!$B$9),ISNUMBER(D86),D86&lt;='Metrics'!$B$9,NOT(AND(ISNUMBER(S86),S86&lt;='Metrics'!$B$9,T86&lt;&gt;""))),ISNUMBER(I86),I86&lt;='Metrics'!$B$9,OR(J86="",J86&gt;'Metrics'!$B$9)),1,0))</x:f>
        <x:v>0</x:v>
      </x:c>
      <x:c r="AB86" s="14" t="n">
        <x:f>IF(A86="","",IF(AND(AND('Metrics'!$B$6&lt;&gt;"",C86='Metrics'!$B$6,ISNUMBER('Metrics'!$B$9),ISNUMBER(D86),D86&lt;='Metrics'!$B$9,NOT(AND(ISNUMBER(S86),S86&lt;='Metrics'!$B$9,T86&lt;&gt;""))),ISNUMBER(J86),J86&lt;='Metrics'!$B$9,OR(L86="",L86&gt;'Metrics'!$B$9)),1,0))</x:f>
        <x:v>0</x:v>
      </x:c>
      <x:c r="AC86" s="14" t="str">
        <x:f>IF(Y86=1,MAX(0,'Metrics'!$B$9-D86),"")</x:f>
      </x:c>
      <x:c r="AD86" s="14" t="str">
        <x:f>IF(AB86=1,MAX(0,'Metrics'!$B$9-J86),"")</x:f>
      </x:c>
      <x:c r="AE86" s="14" t="n">
        <x:f>IF(A86="","",IF(OR(COUNTIF($A$8:$A$207,A86)&gt;1,B86="",C86="",NOT(ISNUMBER(D86)),AND(E86&lt;&gt;"",NOT(ISNUMBER(F86))),AND(G86&lt;&gt;"",OR(E86="",NOT(ISNUMBER(H86)))),AND(J86&lt;&gt;"",I86=""),AND(L86&lt;&gt;"",OR(J86="",NOT(ISNUMBER(M86)))),AND(S86&lt;&gt;"",OR(T86="",NOT(ISNUMBER(U86)))),AND(P86&lt;&gt;"",O86=""),AND(OR(P86="Accepted",P86="Declined"),Q86=""),AND(R86&lt;&gt;"",P86&lt;&gt;"Accepted"),AND(ISNUMBER(F86),F86&lt;0),AND(ISNUMBER(M86),M86&lt;0),AND(ISNUMBER(U86),U86&lt;0),AND(D86&lt;&gt;"",NOT(ISNUMBER(D86))),AND(E86&lt;&gt;"",NOT(ISNUMBER(E86))),AND(G86&lt;&gt;"",NOT(ISNUMBER(G86))),AND(H86&lt;&gt;"",NOT(ISNUMBER(H86))),AND(I86&lt;&gt;"",NOT(ISNUMBER(I86))),AND(J86&lt;&gt;"",NOT(ISNUMBER(J86))),AND(L86&lt;&gt;"",NOT(ISNUMBER(L86))),AND(N86&lt;&gt;"",NOT(ISNUMBER(N86))),AND(O86&lt;&gt;"",NOT(ISNUMBER(O86))),AND(Q86&lt;&gt;"",NOT(ISNUMBER(Q86))),AND(R86&lt;&gt;"",NOT(ISNUMBER(R86))),AND(S86&lt;&gt;"",NOT(ISNUMBER(S86))),AND(ISNUMBER(E86),ISNUMBER(D86),E86&lt;D86),AND(ISNUMBER(G86),ISNUMBER(E86),G86&lt;E86),AND(ISNUMBER(H86),ISNUMBER(G86),H86&lt;G86),AND(ISNUMBER(I86),ISNUMBER(G86),I86&lt;G86),AND(ISNUMBER(J86),ISNUMBER(I86),J86&lt;I86),AND(ISNUMBER(L86),ISNUMBER(J86),L86&lt;J86),AND(ISNUMBER(Q86),ISNUMBER(O86),Q86&lt;O86),AND(ISNUMBER(R86),ISNUMBER(Q86),R86&lt;Q86)),1,0))</x:f>
        <x:v>0</x:v>
      </x:c>
      <x:c r="AF86" s="14" t="n">
        <x:f>IF(A86="","",IF(AND(ISNUMBER(S86),S86&lt;='Metrics'!$B$9,T86&lt;&gt;""),1,0))</x:f>
        <x:v>1</x:v>
      </x:c>
    </x:row>
    <x:row r="87" ht="24" customHeight="1">
      <x:c r="A87" s="15" t="str">
        <x:v>EX-APP-080</x:v>
      </x:c>
      <x:c r="B87" s="15" t="str">
        <x:v>EX-CAND-080</x:v>
      </x:c>
      <x:c r="C87" s="15" t="str">
        <x:v>DEMO-ROLE-01</x:v>
      </x:c>
      <x:c r="D87" s="16" t="d">
        <x:v>2026-09-04T00:00:00.000Z</x:v>
      </x:c>
      <x:c r="E87" s="16" t="d">
        <x:v>2026-09-08T00:00:00.000Z</x:v>
      </x:c>
      <x:c r="F87" s="17" t="n">
        <x:v>1</x:v>
      </x:c>
      <x:c r="G87" s="16"/>
      <x:c r="H87" s="16"/>
      <x:c r="I87" s="16"/>
      <x:c r="J87" s="16"/>
      <x:c r="K87" s="17"/>
      <x:c r="L87" s="16"/>
      <x:c r="M87" s="17" t="n">
        <x:v>0</x:v>
      </x:c>
      <x:c r="N87" s="16"/>
      <x:c r="O87" s="16"/>
      <x:c r="P87" s="15" t="str"/>
      <x:c r="Q87" s="16"/>
      <x:c r="R87" s="16"/>
      <x:c r="S87" s="16" t="d">
        <x:v>2026-09-08T00:00:00.000Z</x:v>
      </x:c>
      <x:c r="T87" s="15" t="str">
        <x:v>Not selected</x:v>
      </x:c>
      <x:c r="U87" s="17" t="n">
        <x:v>0</x:v>
      </x:c>
      <x:c r="V87" s="14" t="n">
        <x:f>IF(A87="","",IF(AND('Metrics'!$B$6&lt;&gt;"",C87='Metrics'!$B$6,ISNUMBER(D87),ISNUMBER('Metrics'!$B$7),ISNUMBER('Metrics'!$B$8),D87&gt;='Metrics'!$B$7,D87&lt;='Metrics'!$B$8),1,0))</x:f>
        <x:v>1</x:v>
      </x:c>
      <x:c r="W87" s="14" t="n">
        <x:f>IF(A87="","",IF(AND(V87=1,ISNUMBER(G87),G87&lt;='Metrics'!$B$9,ISNUMBER(H87),H87&lt;='Metrics'!$B$9),1,0))</x:f>
        <x:v>0</x:v>
      </x:c>
      <x:c r="X87" s="14" t="n">
        <x:f>IF(A87="","",IF(COUNTIFS('Example interviews'!$B$8:$B$307,A87,'Example interviews'!$E$8:$E$307,"Completed",'Example interviews'!$D$8:$D$307,"&lt;="&amp;'Metrics'!$B$9)&gt;0,1,0))</x:f>
        <x:v>0</x:v>
      </x:c>
      <x:c r="Y87" s="14" t="n">
        <x:f>IF(A87="","",IF(AND(AND('Metrics'!$B$6&lt;&gt;"",C87='Metrics'!$B$6,ISNUMBER('Metrics'!$B$9),ISNUMBER(D87),D87&lt;='Metrics'!$B$9,NOT(AND(ISNUMBER(S87),S87&lt;='Metrics'!$B$9,T87&lt;&gt;""))),OR(E87="",E87&gt;'Metrics'!$B$9)),1,0))</x:f>
        <x:v>0</x:v>
      </x:c>
      <x:c r="Z87" s="14" t="n">
        <x:f>IF(A87="","",IF(AND(AND('Metrics'!$B$6&lt;&gt;"",C87='Metrics'!$B$6,ISNUMBER('Metrics'!$B$9),ISNUMBER(D87),D87&lt;='Metrics'!$B$9,NOT(AND(ISNUMBER(S87),S87&lt;='Metrics'!$B$9,T87&lt;&gt;""))),ISNUMBER(G87),G87&lt;='Metrics'!$B$9,OR(I87="",I87&gt;'Metrics'!$B$9)),1,0))</x:f>
        <x:v>0</x:v>
      </x:c>
      <x:c r="AA87" s="14" t="n">
        <x:f>IF(A87="","",IF(AND(AND('Metrics'!$B$6&lt;&gt;"",C87='Metrics'!$B$6,ISNUMBER('Metrics'!$B$9),ISNUMBER(D87),D87&lt;='Metrics'!$B$9,NOT(AND(ISNUMBER(S87),S87&lt;='Metrics'!$B$9,T87&lt;&gt;""))),ISNUMBER(I87),I87&lt;='Metrics'!$B$9,OR(J87="",J87&gt;'Metrics'!$B$9)),1,0))</x:f>
        <x:v>0</x:v>
      </x:c>
      <x:c r="AB87" s="14" t="n">
        <x:f>IF(A87="","",IF(AND(AND('Metrics'!$B$6&lt;&gt;"",C87='Metrics'!$B$6,ISNUMBER('Metrics'!$B$9),ISNUMBER(D87),D87&lt;='Metrics'!$B$9,NOT(AND(ISNUMBER(S87),S87&lt;='Metrics'!$B$9,T87&lt;&gt;""))),ISNUMBER(J87),J87&lt;='Metrics'!$B$9,OR(L87="",L87&gt;'Metrics'!$B$9)),1,0))</x:f>
        <x:v>0</x:v>
      </x:c>
      <x:c r="AC87" s="14" t="str">
        <x:f>IF(Y87=1,MAX(0,'Metrics'!$B$9-D87),"")</x:f>
      </x:c>
      <x:c r="AD87" s="14" t="str">
        <x:f>IF(AB87=1,MAX(0,'Metrics'!$B$9-J87),"")</x:f>
      </x:c>
      <x:c r="AE87" s="14" t="n">
        <x:f>IF(A87="","",IF(OR(COUNTIF($A$8:$A$207,A87)&gt;1,B87="",C87="",NOT(ISNUMBER(D87)),AND(E87&lt;&gt;"",NOT(ISNUMBER(F87))),AND(G87&lt;&gt;"",OR(E87="",NOT(ISNUMBER(H87)))),AND(J87&lt;&gt;"",I87=""),AND(L87&lt;&gt;"",OR(J87="",NOT(ISNUMBER(M87)))),AND(S87&lt;&gt;"",OR(T87="",NOT(ISNUMBER(U87)))),AND(P87&lt;&gt;"",O87=""),AND(OR(P87="Accepted",P87="Declined"),Q87=""),AND(R87&lt;&gt;"",P87&lt;&gt;"Accepted"),AND(ISNUMBER(F87),F87&lt;0),AND(ISNUMBER(M87),M87&lt;0),AND(ISNUMBER(U87),U87&lt;0),AND(D87&lt;&gt;"",NOT(ISNUMBER(D87))),AND(E87&lt;&gt;"",NOT(ISNUMBER(E87))),AND(G87&lt;&gt;"",NOT(ISNUMBER(G87))),AND(H87&lt;&gt;"",NOT(ISNUMBER(H87))),AND(I87&lt;&gt;"",NOT(ISNUMBER(I87))),AND(J87&lt;&gt;"",NOT(ISNUMBER(J87))),AND(L87&lt;&gt;"",NOT(ISNUMBER(L87))),AND(N87&lt;&gt;"",NOT(ISNUMBER(N87))),AND(O87&lt;&gt;"",NOT(ISNUMBER(O87))),AND(Q87&lt;&gt;"",NOT(ISNUMBER(Q87))),AND(R87&lt;&gt;"",NOT(ISNUMBER(R87))),AND(S87&lt;&gt;"",NOT(ISNUMBER(S87))),AND(ISNUMBER(E87),ISNUMBER(D87),E87&lt;D87),AND(ISNUMBER(G87),ISNUMBER(E87),G87&lt;E87),AND(ISNUMBER(H87),ISNUMBER(G87),H87&lt;G87),AND(ISNUMBER(I87),ISNUMBER(G87),I87&lt;G87),AND(ISNUMBER(J87),ISNUMBER(I87),J87&lt;I87),AND(ISNUMBER(L87),ISNUMBER(J87),L87&lt;J87),AND(ISNUMBER(Q87),ISNUMBER(O87),Q87&lt;O87),AND(ISNUMBER(R87),ISNUMBER(Q87),R87&lt;Q87)),1,0))</x:f>
        <x:v>0</x:v>
      </x:c>
      <x:c r="AF87" s="14" t="n">
        <x:f>IF(A87="","",IF(AND(ISNUMBER(S87),S87&lt;='Metrics'!$B$9,T87&lt;&gt;""),1,0))</x:f>
        <x:v>1</x:v>
      </x:c>
    </x:row>
    <x:row r="88" ht="24" customHeight="1">
      <x:c r="A88" s="15" t="str">
        <x:v>EX-APP-081</x:v>
      </x:c>
      <x:c r="B88" s="15" t="str">
        <x:v>EX-CAND-081</x:v>
      </x:c>
      <x:c r="C88" s="15" t="str">
        <x:v>DEMO-ROLE-01</x:v>
      </x:c>
      <x:c r="D88" s="16" t="d">
        <x:v>2026-09-05T00:00:00.000Z</x:v>
      </x:c>
      <x:c r="E88" s="16" t="d">
        <x:v>2026-09-08T00:00:00.000Z</x:v>
      </x:c>
      <x:c r="F88" s="17" t="n">
        <x:v>1</x:v>
      </x:c>
      <x:c r="G88" s="16"/>
      <x:c r="H88" s="16"/>
      <x:c r="I88" s="16"/>
      <x:c r="J88" s="16"/>
      <x:c r="K88" s="17"/>
      <x:c r="L88" s="16"/>
      <x:c r="M88" s="17" t="n">
        <x:v>0</x:v>
      </x:c>
      <x:c r="N88" s="16"/>
      <x:c r="O88" s="16"/>
      <x:c r="P88" s="15" t="str"/>
      <x:c r="Q88" s="16"/>
      <x:c r="R88" s="16"/>
      <x:c r="S88" s="16" t="d">
        <x:v>2026-09-08T00:00:00.000Z</x:v>
      </x:c>
      <x:c r="T88" s="15" t="str">
        <x:v>Not selected</x:v>
      </x:c>
      <x:c r="U88" s="17" t="n">
        <x:v>0</x:v>
      </x:c>
      <x:c r="V88" s="14" t="n">
        <x:f>IF(A88="","",IF(AND('Metrics'!$B$6&lt;&gt;"",C88='Metrics'!$B$6,ISNUMBER(D88),ISNUMBER('Metrics'!$B$7),ISNUMBER('Metrics'!$B$8),D88&gt;='Metrics'!$B$7,D88&lt;='Metrics'!$B$8),1,0))</x:f>
        <x:v>1</x:v>
      </x:c>
      <x:c r="W88" s="14" t="n">
        <x:f>IF(A88="","",IF(AND(V88=1,ISNUMBER(G88),G88&lt;='Metrics'!$B$9,ISNUMBER(H88),H88&lt;='Metrics'!$B$9),1,0))</x:f>
        <x:v>0</x:v>
      </x:c>
      <x:c r="X88" s="14" t="n">
        <x:f>IF(A88="","",IF(COUNTIFS('Example interviews'!$B$8:$B$307,A88,'Example interviews'!$E$8:$E$307,"Completed",'Example interviews'!$D$8:$D$307,"&lt;="&amp;'Metrics'!$B$9)&gt;0,1,0))</x:f>
        <x:v>0</x:v>
      </x:c>
      <x:c r="Y88" s="14" t="n">
        <x:f>IF(A88="","",IF(AND(AND('Metrics'!$B$6&lt;&gt;"",C88='Metrics'!$B$6,ISNUMBER('Metrics'!$B$9),ISNUMBER(D88),D88&lt;='Metrics'!$B$9,NOT(AND(ISNUMBER(S88),S88&lt;='Metrics'!$B$9,T88&lt;&gt;""))),OR(E88="",E88&gt;'Metrics'!$B$9)),1,0))</x:f>
        <x:v>0</x:v>
      </x:c>
      <x:c r="Z88" s="14" t="n">
        <x:f>IF(A88="","",IF(AND(AND('Metrics'!$B$6&lt;&gt;"",C88='Metrics'!$B$6,ISNUMBER('Metrics'!$B$9),ISNUMBER(D88),D88&lt;='Metrics'!$B$9,NOT(AND(ISNUMBER(S88),S88&lt;='Metrics'!$B$9,T88&lt;&gt;""))),ISNUMBER(G88),G88&lt;='Metrics'!$B$9,OR(I88="",I88&gt;'Metrics'!$B$9)),1,0))</x:f>
        <x:v>0</x:v>
      </x:c>
      <x:c r="AA88" s="14" t="n">
        <x:f>IF(A88="","",IF(AND(AND('Metrics'!$B$6&lt;&gt;"",C88='Metrics'!$B$6,ISNUMBER('Metrics'!$B$9),ISNUMBER(D88),D88&lt;='Metrics'!$B$9,NOT(AND(ISNUMBER(S88),S88&lt;='Metrics'!$B$9,T88&lt;&gt;""))),ISNUMBER(I88),I88&lt;='Metrics'!$B$9,OR(J88="",J88&gt;'Metrics'!$B$9)),1,0))</x:f>
        <x:v>0</x:v>
      </x:c>
      <x:c r="AB88" s="14" t="n">
        <x:f>IF(A88="","",IF(AND(AND('Metrics'!$B$6&lt;&gt;"",C88='Metrics'!$B$6,ISNUMBER('Metrics'!$B$9),ISNUMBER(D88),D88&lt;='Metrics'!$B$9,NOT(AND(ISNUMBER(S88),S88&lt;='Metrics'!$B$9,T88&lt;&gt;""))),ISNUMBER(J88),J88&lt;='Metrics'!$B$9,OR(L88="",L88&gt;'Metrics'!$B$9)),1,0))</x:f>
        <x:v>0</x:v>
      </x:c>
      <x:c r="AC88" s="14" t="str">
        <x:f>IF(Y88=1,MAX(0,'Metrics'!$B$9-D88),"")</x:f>
      </x:c>
      <x:c r="AD88" s="14" t="str">
        <x:f>IF(AB88=1,MAX(0,'Metrics'!$B$9-J88),"")</x:f>
      </x:c>
      <x:c r="AE88" s="14" t="n">
        <x:f>IF(A88="","",IF(OR(COUNTIF($A$8:$A$207,A88)&gt;1,B88="",C88="",NOT(ISNUMBER(D88)),AND(E88&lt;&gt;"",NOT(ISNUMBER(F88))),AND(G88&lt;&gt;"",OR(E88="",NOT(ISNUMBER(H88)))),AND(J88&lt;&gt;"",I88=""),AND(L88&lt;&gt;"",OR(J88="",NOT(ISNUMBER(M88)))),AND(S88&lt;&gt;"",OR(T88="",NOT(ISNUMBER(U88)))),AND(P88&lt;&gt;"",O88=""),AND(OR(P88="Accepted",P88="Declined"),Q88=""),AND(R88&lt;&gt;"",P88&lt;&gt;"Accepted"),AND(ISNUMBER(F88),F88&lt;0),AND(ISNUMBER(M88),M88&lt;0),AND(ISNUMBER(U88),U88&lt;0),AND(D88&lt;&gt;"",NOT(ISNUMBER(D88))),AND(E88&lt;&gt;"",NOT(ISNUMBER(E88))),AND(G88&lt;&gt;"",NOT(ISNUMBER(G88))),AND(H88&lt;&gt;"",NOT(ISNUMBER(H88))),AND(I88&lt;&gt;"",NOT(ISNUMBER(I88))),AND(J88&lt;&gt;"",NOT(ISNUMBER(J88))),AND(L88&lt;&gt;"",NOT(ISNUMBER(L88))),AND(N88&lt;&gt;"",NOT(ISNUMBER(N88))),AND(O88&lt;&gt;"",NOT(ISNUMBER(O88))),AND(Q88&lt;&gt;"",NOT(ISNUMBER(Q88))),AND(R88&lt;&gt;"",NOT(ISNUMBER(R88))),AND(S88&lt;&gt;"",NOT(ISNUMBER(S88))),AND(ISNUMBER(E88),ISNUMBER(D88),E88&lt;D88),AND(ISNUMBER(G88),ISNUMBER(E88),G88&lt;E88),AND(ISNUMBER(H88),ISNUMBER(G88),H88&lt;G88),AND(ISNUMBER(I88),ISNUMBER(G88),I88&lt;G88),AND(ISNUMBER(J88),ISNUMBER(I88),J88&lt;I88),AND(ISNUMBER(L88),ISNUMBER(J88),L88&lt;J88),AND(ISNUMBER(Q88),ISNUMBER(O88),Q88&lt;O88),AND(ISNUMBER(R88),ISNUMBER(Q88),R88&lt;Q88)),1,0))</x:f>
        <x:v>0</x:v>
      </x:c>
      <x:c r="AF88" s="14" t="n">
        <x:f>IF(A88="","",IF(AND(ISNUMBER(S88),S88&lt;='Metrics'!$B$9,T88&lt;&gt;""),1,0))</x:f>
        <x:v>1</x:v>
      </x:c>
    </x:row>
    <x:row r="89" ht="24" customHeight="1">
      <x:c r="A89" s="15" t="str">
        <x:v>EX-APP-082</x:v>
      </x:c>
      <x:c r="B89" s="15" t="str">
        <x:v>EX-CAND-082</x:v>
      </x:c>
      <x:c r="C89" s="15" t="str">
        <x:v>DEMO-ROLE-01</x:v>
      </x:c>
      <x:c r="D89" s="16" t="d">
        <x:v>2026-09-05T00:00:00.000Z</x:v>
      </x:c>
      <x:c r="E89" s="16" t="d">
        <x:v>2026-09-08T00:00:00.000Z</x:v>
      </x:c>
      <x:c r="F89" s="17" t="n">
        <x:v>1</x:v>
      </x:c>
      <x:c r="G89" s="16"/>
      <x:c r="H89" s="16"/>
      <x:c r="I89" s="16"/>
      <x:c r="J89" s="16"/>
      <x:c r="K89" s="17"/>
      <x:c r="L89" s="16"/>
      <x:c r="M89" s="17" t="n">
        <x:v>0</x:v>
      </x:c>
      <x:c r="N89" s="16"/>
      <x:c r="O89" s="16"/>
      <x:c r="P89" s="15" t="str"/>
      <x:c r="Q89" s="16"/>
      <x:c r="R89" s="16"/>
      <x:c r="S89" s="16" t="d">
        <x:v>2026-09-08T00:00:00.000Z</x:v>
      </x:c>
      <x:c r="T89" s="15" t="str">
        <x:v>Not selected</x:v>
      </x:c>
      <x:c r="U89" s="17" t="n">
        <x:v>0</x:v>
      </x:c>
      <x:c r="V89" s="14" t="n">
        <x:f>IF(A89="","",IF(AND('Metrics'!$B$6&lt;&gt;"",C89='Metrics'!$B$6,ISNUMBER(D89),ISNUMBER('Metrics'!$B$7),ISNUMBER('Metrics'!$B$8),D89&gt;='Metrics'!$B$7,D89&lt;='Metrics'!$B$8),1,0))</x:f>
        <x:v>1</x:v>
      </x:c>
      <x:c r="W89" s="14" t="n">
        <x:f>IF(A89="","",IF(AND(V89=1,ISNUMBER(G89),G89&lt;='Metrics'!$B$9,ISNUMBER(H89),H89&lt;='Metrics'!$B$9),1,0))</x:f>
        <x:v>0</x:v>
      </x:c>
      <x:c r="X89" s="14" t="n">
        <x:f>IF(A89="","",IF(COUNTIFS('Example interviews'!$B$8:$B$307,A89,'Example interviews'!$E$8:$E$307,"Completed",'Example interviews'!$D$8:$D$307,"&lt;="&amp;'Metrics'!$B$9)&gt;0,1,0))</x:f>
        <x:v>0</x:v>
      </x:c>
      <x:c r="Y89" s="14" t="n">
        <x:f>IF(A89="","",IF(AND(AND('Metrics'!$B$6&lt;&gt;"",C89='Metrics'!$B$6,ISNUMBER('Metrics'!$B$9),ISNUMBER(D89),D89&lt;='Metrics'!$B$9,NOT(AND(ISNUMBER(S89),S89&lt;='Metrics'!$B$9,T89&lt;&gt;""))),OR(E89="",E89&gt;'Metrics'!$B$9)),1,0))</x:f>
        <x:v>0</x:v>
      </x:c>
      <x:c r="Z89" s="14" t="n">
        <x:f>IF(A89="","",IF(AND(AND('Metrics'!$B$6&lt;&gt;"",C89='Metrics'!$B$6,ISNUMBER('Metrics'!$B$9),ISNUMBER(D89),D89&lt;='Metrics'!$B$9,NOT(AND(ISNUMBER(S89),S89&lt;='Metrics'!$B$9,T89&lt;&gt;""))),ISNUMBER(G89),G89&lt;='Metrics'!$B$9,OR(I89="",I89&gt;'Metrics'!$B$9)),1,0))</x:f>
        <x:v>0</x:v>
      </x:c>
      <x:c r="AA89" s="14" t="n">
        <x:f>IF(A89="","",IF(AND(AND('Metrics'!$B$6&lt;&gt;"",C89='Metrics'!$B$6,ISNUMBER('Metrics'!$B$9),ISNUMBER(D89),D89&lt;='Metrics'!$B$9,NOT(AND(ISNUMBER(S89),S89&lt;='Metrics'!$B$9,T89&lt;&gt;""))),ISNUMBER(I89),I89&lt;='Metrics'!$B$9,OR(J89="",J89&gt;'Metrics'!$B$9)),1,0))</x:f>
        <x:v>0</x:v>
      </x:c>
      <x:c r="AB89" s="14" t="n">
        <x:f>IF(A89="","",IF(AND(AND('Metrics'!$B$6&lt;&gt;"",C89='Metrics'!$B$6,ISNUMBER('Metrics'!$B$9),ISNUMBER(D89),D89&lt;='Metrics'!$B$9,NOT(AND(ISNUMBER(S89),S89&lt;='Metrics'!$B$9,T89&lt;&gt;""))),ISNUMBER(J89),J89&lt;='Metrics'!$B$9,OR(L89="",L89&gt;'Metrics'!$B$9)),1,0))</x:f>
        <x:v>0</x:v>
      </x:c>
      <x:c r="AC89" s="14" t="str">
        <x:f>IF(Y89=1,MAX(0,'Metrics'!$B$9-D89),"")</x:f>
      </x:c>
      <x:c r="AD89" s="14" t="str">
        <x:f>IF(AB89=1,MAX(0,'Metrics'!$B$9-J89),"")</x:f>
      </x:c>
      <x:c r="AE89" s="14" t="n">
        <x:f>IF(A89="","",IF(OR(COUNTIF($A$8:$A$207,A89)&gt;1,B89="",C89="",NOT(ISNUMBER(D89)),AND(E89&lt;&gt;"",NOT(ISNUMBER(F89))),AND(G89&lt;&gt;"",OR(E89="",NOT(ISNUMBER(H89)))),AND(J89&lt;&gt;"",I89=""),AND(L89&lt;&gt;"",OR(J89="",NOT(ISNUMBER(M89)))),AND(S89&lt;&gt;"",OR(T89="",NOT(ISNUMBER(U89)))),AND(P89&lt;&gt;"",O89=""),AND(OR(P89="Accepted",P89="Declined"),Q89=""),AND(R89&lt;&gt;"",P89&lt;&gt;"Accepted"),AND(ISNUMBER(F89),F89&lt;0),AND(ISNUMBER(M89),M89&lt;0),AND(ISNUMBER(U89),U89&lt;0),AND(D89&lt;&gt;"",NOT(ISNUMBER(D89))),AND(E89&lt;&gt;"",NOT(ISNUMBER(E89))),AND(G89&lt;&gt;"",NOT(ISNUMBER(G89))),AND(H89&lt;&gt;"",NOT(ISNUMBER(H89))),AND(I89&lt;&gt;"",NOT(ISNUMBER(I89))),AND(J89&lt;&gt;"",NOT(ISNUMBER(J89))),AND(L89&lt;&gt;"",NOT(ISNUMBER(L89))),AND(N89&lt;&gt;"",NOT(ISNUMBER(N89))),AND(O89&lt;&gt;"",NOT(ISNUMBER(O89))),AND(Q89&lt;&gt;"",NOT(ISNUMBER(Q89))),AND(R89&lt;&gt;"",NOT(ISNUMBER(R89))),AND(S89&lt;&gt;"",NOT(ISNUMBER(S89))),AND(ISNUMBER(E89),ISNUMBER(D89),E89&lt;D89),AND(ISNUMBER(G89),ISNUMBER(E89),G89&lt;E89),AND(ISNUMBER(H89),ISNUMBER(G89),H89&lt;G89),AND(ISNUMBER(I89),ISNUMBER(G89),I89&lt;G89),AND(ISNUMBER(J89),ISNUMBER(I89),J89&lt;I89),AND(ISNUMBER(L89),ISNUMBER(J89),L89&lt;J89),AND(ISNUMBER(Q89),ISNUMBER(O89),Q89&lt;O89),AND(ISNUMBER(R89),ISNUMBER(Q89),R89&lt;Q89)),1,0))</x:f>
        <x:v>0</x:v>
      </x:c>
      <x:c r="AF89" s="14" t="n">
        <x:f>IF(A89="","",IF(AND(ISNUMBER(S89),S89&lt;='Metrics'!$B$9,T89&lt;&gt;""),1,0))</x:f>
        <x:v>1</x:v>
      </x:c>
    </x:row>
    <x:row r="90" ht="24" customHeight="1">
      <x:c r="A90" s="15" t="str">
        <x:v>EX-APP-083</x:v>
      </x:c>
      <x:c r="B90" s="15" t="str">
        <x:v>EX-CAND-083</x:v>
      </x:c>
      <x:c r="C90" s="15" t="str">
        <x:v>DEMO-ROLE-01</x:v>
      </x:c>
      <x:c r="D90" s="16" t="d">
        <x:v>2026-09-05T00:00:00.000Z</x:v>
      </x:c>
      <x:c r="E90" s="16" t="d">
        <x:v>2026-09-08T00:00:00.000Z</x:v>
      </x:c>
      <x:c r="F90" s="17" t="n">
        <x:v>1</x:v>
      </x:c>
      <x:c r="G90" s="16"/>
      <x:c r="H90" s="16"/>
      <x:c r="I90" s="16"/>
      <x:c r="J90" s="16"/>
      <x:c r="K90" s="17"/>
      <x:c r="L90" s="16"/>
      <x:c r="M90" s="17" t="n">
        <x:v>0</x:v>
      </x:c>
      <x:c r="N90" s="16"/>
      <x:c r="O90" s="16"/>
      <x:c r="P90" s="15" t="str"/>
      <x:c r="Q90" s="16"/>
      <x:c r="R90" s="16"/>
      <x:c r="S90" s="16" t="d">
        <x:v>2026-09-08T00:00:00.000Z</x:v>
      </x:c>
      <x:c r="T90" s="15" t="str">
        <x:v>Not selected</x:v>
      </x:c>
      <x:c r="U90" s="17" t="n">
        <x:v>0</x:v>
      </x:c>
      <x:c r="V90" s="14" t="n">
        <x:f>IF(A90="","",IF(AND('Metrics'!$B$6&lt;&gt;"",C90='Metrics'!$B$6,ISNUMBER(D90),ISNUMBER('Metrics'!$B$7),ISNUMBER('Metrics'!$B$8),D90&gt;='Metrics'!$B$7,D90&lt;='Metrics'!$B$8),1,0))</x:f>
        <x:v>1</x:v>
      </x:c>
      <x:c r="W90" s="14" t="n">
        <x:f>IF(A90="","",IF(AND(V90=1,ISNUMBER(G90),G90&lt;='Metrics'!$B$9,ISNUMBER(H90),H90&lt;='Metrics'!$B$9),1,0))</x:f>
        <x:v>0</x:v>
      </x:c>
      <x:c r="X90" s="14" t="n">
        <x:f>IF(A90="","",IF(COUNTIFS('Example interviews'!$B$8:$B$307,A90,'Example interviews'!$E$8:$E$307,"Completed",'Example interviews'!$D$8:$D$307,"&lt;="&amp;'Metrics'!$B$9)&gt;0,1,0))</x:f>
        <x:v>0</x:v>
      </x:c>
      <x:c r="Y90" s="14" t="n">
        <x:f>IF(A90="","",IF(AND(AND('Metrics'!$B$6&lt;&gt;"",C90='Metrics'!$B$6,ISNUMBER('Metrics'!$B$9),ISNUMBER(D90),D90&lt;='Metrics'!$B$9,NOT(AND(ISNUMBER(S90),S90&lt;='Metrics'!$B$9,T90&lt;&gt;""))),OR(E90="",E90&gt;'Metrics'!$B$9)),1,0))</x:f>
        <x:v>0</x:v>
      </x:c>
      <x:c r="Z90" s="14" t="n">
        <x:f>IF(A90="","",IF(AND(AND('Metrics'!$B$6&lt;&gt;"",C90='Metrics'!$B$6,ISNUMBER('Metrics'!$B$9),ISNUMBER(D90),D90&lt;='Metrics'!$B$9,NOT(AND(ISNUMBER(S90),S90&lt;='Metrics'!$B$9,T90&lt;&gt;""))),ISNUMBER(G90),G90&lt;='Metrics'!$B$9,OR(I90="",I90&gt;'Metrics'!$B$9)),1,0))</x:f>
        <x:v>0</x:v>
      </x:c>
      <x:c r="AA90" s="14" t="n">
        <x:f>IF(A90="","",IF(AND(AND('Metrics'!$B$6&lt;&gt;"",C90='Metrics'!$B$6,ISNUMBER('Metrics'!$B$9),ISNUMBER(D90),D90&lt;='Metrics'!$B$9,NOT(AND(ISNUMBER(S90),S90&lt;='Metrics'!$B$9,T90&lt;&gt;""))),ISNUMBER(I90),I90&lt;='Metrics'!$B$9,OR(J90="",J90&gt;'Metrics'!$B$9)),1,0))</x:f>
        <x:v>0</x:v>
      </x:c>
      <x:c r="AB90" s="14" t="n">
        <x:f>IF(A90="","",IF(AND(AND('Metrics'!$B$6&lt;&gt;"",C90='Metrics'!$B$6,ISNUMBER('Metrics'!$B$9),ISNUMBER(D90),D90&lt;='Metrics'!$B$9,NOT(AND(ISNUMBER(S90),S90&lt;='Metrics'!$B$9,T90&lt;&gt;""))),ISNUMBER(J90),J90&lt;='Metrics'!$B$9,OR(L90="",L90&gt;'Metrics'!$B$9)),1,0))</x:f>
        <x:v>0</x:v>
      </x:c>
      <x:c r="AC90" s="14" t="str">
        <x:f>IF(Y90=1,MAX(0,'Metrics'!$B$9-D90),"")</x:f>
      </x:c>
      <x:c r="AD90" s="14" t="str">
        <x:f>IF(AB90=1,MAX(0,'Metrics'!$B$9-J90),"")</x:f>
      </x:c>
      <x:c r="AE90" s="14" t="n">
        <x:f>IF(A90="","",IF(OR(COUNTIF($A$8:$A$207,A90)&gt;1,B90="",C90="",NOT(ISNUMBER(D90)),AND(E90&lt;&gt;"",NOT(ISNUMBER(F90))),AND(G90&lt;&gt;"",OR(E90="",NOT(ISNUMBER(H90)))),AND(J90&lt;&gt;"",I90=""),AND(L90&lt;&gt;"",OR(J90="",NOT(ISNUMBER(M90)))),AND(S90&lt;&gt;"",OR(T90="",NOT(ISNUMBER(U90)))),AND(P90&lt;&gt;"",O90=""),AND(OR(P90="Accepted",P90="Declined"),Q90=""),AND(R90&lt;&gt;"",P90&lt;&gt;"Accepted"),AND(ISNUMBER(F90),F90&lt;0),AND(ISNUMBER(M90),M90&lt;0),AND(ISNUMBER(U90),U90&lt;0),AND(D90&lt;&gt;"",NOT(ISNUMBER(D90))),AND(E90&lt;&gt;"",NOT(ISNUMBER(E90))),AND(G90&lt;&gt;"",NOT(ISNUMBER(G90))),AND(H90&lt;&gt;"",NOT(ISNUMBER(H90))),AND(I90&lt;&gt;"",NOT(ISNUMBER(I90))),AND(J90&lt;&gt;"",NOT(ISNUMBER(J90))),AND(L90&lt;&gt;"",NOT(ISNUMBER(L90))),AND(N90&lt;&gt;"",NOT(ISNUMBER(N90))),AND(O90&lt;&gt;"",NOT(ISNUMBER(O90))),AND(Q90&lt;&gt;"",NOT(ISNUMBER(Q90))),AND(R90&lt;&gt;"",NOT(ISNUMBER(R90))),AND(S90&lt;&gt;"",NOT(ISNUMBER(S90))),AND(ISNUMBER(E90),ISNUMBER(D90),E90&lt;D90),AND(ISNUMBER(G90),ISNUMBER(E90),G90&lt;E90),AND(ISNUMBER(H90),ISNUMBER(G90),H90&lt;G90),AND(ISNUMBER(I90),ISNUMBER(G90),I90&lt;G90),AND(ISNUMBER(J90),ISNUMBER(I90),J90&lt;I90),AND(ISNUMBER(L90),ISNUMBER(J90),L90&lt;J90),AND(ISNUMBER(Q90),ISNUMBER(O90),Q90&lt;O90),AND(ISNUMBER(R90),ISNUMBER(Q90),R90&lt;Q90)),1,0))</x:f>
        <x:v>0</x:v>
      </x:c>
      <x:c r="AF90" s="14" t="n">
        <x:f>IF(A90="","",IF(AND(ISNUMBER(S90),S90&lt;='Metrics'!$B$9,T90&lt;&gt;""),1,0))</x:f>
        <x:v>1</x:v>
      </x:c>
    </x:row>
    <x:row r="91" ht="24" customHeight="1">
      <x:c r="A91" s="15" t="str">
        <x:v>EX-APP-084</x:v>
      </x:c>
      <x:c r="B91" s="15" t="str">
        <x:v>EX-CAND-084</x:v>
      </x:c>
      <x:c r="C91" s="15" t="str">
        <x:v>DEMO-ROLE-01</x:v>
      </x:c>
      <x:c r="D91" s="16" t="d">
        <x:v>2026-09-05T00:00:00.000Z</x:v>
      </x:c>
      <x:c r="E91" s="16" t="d">
        <x:v>2026-09-08T00:00:00.000Z</x:v>
      </x:c>
      <x:c r="F91" s="17" t="n">
        <x:v>1</x:v>
      </x:c>
      <x:c r="G91" s="16"/>
      <x:c r="H91" s="16"/>
      <x:c r="I91" s="16"/>
      <x:c r="J91" s="16"/>
      <x:c r="K91" s="17"/>
      <x:c r="L91" s="16"/>
      <x:c r="M91" s="17" t="n">
        <x:v>0</x:v>
      </x:c>
      <x:c r="N91" s="16"/>
      <x:c r="O91" s="16"/>
      <x:c r="P91" s="15" t="str"/>
      <x:c r="Q91" s="16"/>
      <x:c r="R91" s="16"/>
      <x:c r="S91" s="16" t="d">
        <x:v>2026-09-08T00:00:00.000Z</x:v>
      </x:c>
      <x:c r="T91" s="15" t="str">
        <x:v>Not selected</x:v>
      </x:c>
      <x:c r="U91" s="17" t="n">
        <x:v>0</x:v>
      </x:c>
      <x:c r="V91" s="14" t="n">
        <x:f>IF(A91="","",IF(AND('Metrics'!$B$6&lt;&gt;"",C91='Metrics'!$B$6,ISNUMBER(D91),ISNUMBER('Metrics'!$B$7),ISNUMBER('Metrics'!$B$8),D91&gt;='Metrics'!$B$7,D91&lt;='Metrics'!$B$8),1,0))</x:f>
        <x:v>1</x:v>
      </x:c>
      <x:c r="W91" s="14" t="n">
        <x:f>IF(A91="","",IF(AND(V91=1,ISNUMBER(G91),G91&lt;='Metrics'!$B$9,ISNUMBER(H91),H91&lt;='Metrics'!$B$9),1,0))</x:f>
        <x:v>0</x:v>
      </x:c>
      <x:c r="X91" s="14" t="n">
        <x:f>IF(A91="","",IF(COUNTIFS('Example interviews'!$B$8:$B$307,A91,'Example interviews'!$E$8:$E$307,"Completed",'Example interviews'!$D$8:$D$307,"&lt;="&amp;'Metrics'!$B$9)&gt;0,1,0))</x:f>
        <x:v>0</x:v>
      </x:c>
      <x:c r="Y91" s="14" t="n">
        <x:f>IF(A91="","",IF(AND(AND('Metrics'!$B$6&lt;&gt;"",C91='Metrics'!$B$6,ISNUMBER('Metrics'!$B$9),ISNUMBER(D91),D91&lt;='Metrics'!$B$9,NOT(AND(ISNUMBER(S91),S91&lt;='Metrics'!$B$9,T91&lt;&gt;""))),OR(E91="",E91&gt;'Metrics'!$B$9)),1,0))</x:f>
        <x:v>0</x:v>
      </x:c>
      <x:c r="Z91" s="14" t="n">
        <x:f>IF(A91="","",IF(AND(AND('Metrics'!$B$6&lt;&gt;"",C91='Metrics'!$B$6,ISNUMBER('Metrics'!$B$9),ISNUMBER(D91),D91&lt;='Metrics'!$B$9,NOT(AND(ISNUMBER(S91),S91&lt;='Metrics'!$B$9,T91&lt;&gt;""))),ISNUMBER(G91),G91&lt;='Metrics'!$B$9,OR(I91="",I91&gt;'Metrics'!$B$9)),1,0))</x:f>
        <x:v>0</x:v>
      </x:c>
      <x:c r="AA91" s="14" t="n">
        <x:f>IF(A91="","",IF(AND(AND('Metrics'!$B$6&lt;&gt;"",C91='Metrics'!$B$6,ISNUMBER('Metrics'!$B$9),ISNUMBER(D91),D91&lt;='Metrics'!$B$9,NOT(AND(ISNUMBER(S91),S91&lt;='Metrics'!$B$9,T91&lt;&gt;""))),ISNUMBER(I91),I91&lt;='Metrics'!$B$9,OR(J91="",J91&gt;'Metrics'!$B$9)),1,0))</x:f>
        <x:v>0</x:v>
      </x:c>
      <x:c r="AB91" s="14" t="n">
        <x:f>IF(A91="","",IF(AND(AND('Metrics'!$B$6&lt;&gt;"",C91='Metrics'!$B$6,ISNUMBER('Metrics'!$B$9),ISNUMBER(D91),D91&lt;='Metrics'!$B$9,NOT(AND(ISNUMBER(S91),S91&lt;='Metrics'!$B$9,T91&lt;&gt;""))),ISNUMBER(J91),J91&lt;='Metrics'!$B$9,OR(L91="",L91&gt;'Metrics'!$B$9)),1,0))</x:f>
        <x:v>0</x:v>
      </x:c>
      <x:c r="AC91" s="14" t="str">
        <x:f>IF(Y91=1,MAX(0,'Metrics'!$B$9-D91),"")</x:f>
      </x:c>
      <x:c r="AD91" s="14" t="str">
        <x:f>IF(AB91=1,MAX(0,'Metrics'!$B$9-J91),"")</x:f>
      </x:c>
      <x:c r="AE91" s="14" t="n">
        <x:f>IF(A91="","",IF(OR(COUNTIF($A$8:$A$207,A91)&gt;1,B91="",C91="",NOT(ISNUMBER(D91)),AND(E91&lt;&gt;"",NOT(ISNUMBER(F91))),AND(G91&lt;&gt;"",OR(E91="",NOT(ISNUMBER(H91)))),AND(J91&lt;&gt;"",I91=""),AND(L91&lt;&gt;"",OR(J91="",NOT(ISNUMBER(M91)))),AND(S91&lt;&gt;"",OR(T91="",NOT(ISNUMBER(U91)))),AND(P91&lt;&gt;"",O91=""),AND(OR(P91="Accepted",P91="Declined"),Q91=""),AND(R91&lt;&gt;"",P91&lt;&gt;"Accepted"),AND(ISNUMBER(F91),F91&lt;0),AND(ISNUMBER(M91),M91&lt;0),AND(ISNUMBER(U91),U91&lt;0),AND(D91&lt;&gt;"",NOT(ISNUMBER(D91))),AND(E91&lt;&gt;"",NOT(ISNUMBER(E91))),AND(G91&lt;&gt;"",NOT(ISNUMBER(G91))),AND(H91&lt;&gt;"",NOT(ISNUMBER(H91))),AND(I91&lt;&gt;"",NOT(ISNUMBER(I91))),AND(J91&lt;&gt;"",NOT(ISNUMBER(J91))),AND(L91&lt;&gt;"",NOT(ISNUMBER(L91))),AND(N91&lt;&gt;"",NOT(ISNUMBER(N91))),AND(O91&lt;&gt;"",NOT(ISNUMBER(O91))),AND(Q91&lt;&gt;"",NOT(ISNUMBER(Q91))),AND(R91&lt;&gt;"",NOT(ISNUMBER(R91))),AND(S91&lt;&gt;"",NOT(ISNUMBER(S91))),AND(ISNUMBER(E91),ISNUMBER(D91),E91&lt;D91),AND(ISNUMBER(G91),ISNUMBER(E91),G91&lt;E91),AND(ISNUMBER(H91),ISNUMBER(G91),H91&lt;G91),AND(ISNUMBER(I91),ISNUMBER(G91),I91&lt;G91),AND(ISNUMBER(J91),ISNUMBER(I91),J91&lt;I91),AND(ISNUMBER(L91),ISNUMBER(J91),L91&lt;J91),AND(ISNUMBER(Q91),ISNUMBER(O91),Q91&lt;O91),AND(ISNUMBER(R91),ISNUMBER(Q91),R91&lt;Q91)),1,0))</x:f>
        <x:v>0</x:v>
      </x:c>
      <x:c r="AF91" s="14" t="n">
        <x:f>IF(A91="","",IF(AND(ISNUMBER(S91),S91&lt;='Metrics'!$B$9,T91&lt;&gt;""),1,0))</x:f>
        <x:v>1</x:v>
      </x:c>
    </x:row>
    <x:row r="92" ht="24" customHeight="1">
      <x:c r="A92" s="15" t="str">
        <x:v>EX-APP-085</x:v>
      </x:c>
      <x:c r="B92" s="15" t="str">
        <x:v>EX-CAND-085</x:v>
      </x:c>
      <x:c r="C92" s="15" t="str">
        <x:v>DEMO-ROLE-01</x:v>
      </x:c>
      <x:c r="D92" s="16" t="d">
        <x:v>2026-09-05T00:00:00.000Z</x:v>
      </x:c>
      <x:c r="E92" s="16" t="d">
        <x:v>2026-09-08T00:00:00.000Z</x:v>
      </x:c>
      <x:c r="F92" s="17" t="n">
        <x:v>1</x:v>
      </x:c>
      <x:c r="G92" s="16"/>
      <x:c r="H92" s="16"/>
      <x:c r="I92" s="16"/>
      <x:c r="J92" s="16"/>
      <x:c r="K92" s="17"/>
      <x:c r="L92" s="16"/>
      <x:c r="M92" s="17" t="n">
        <x:v>0</x:v>
      </x:c>
      <x:c r="N92" s="16"/>
      <x:c r="O92" s="16"/>
      <x:c r="P92" s="15" t="str"/>
      <x:c r="Q92" s="16"/>
      <x:c r="R92" s="16"/>
      <x:c r="S92" s="16" t="d">
        <x:v>2026-09-08T00:00:00.000Z</x:v>
      </x:c>
      <x:c r="T92" s="15" t="str">
        <x:v>Not selected</x:v>
      </x:c>
      <x:c r="U92" s="17" t="n">
        <x:v>0</x:v>
      </x:c>
      <x:c r="V92" s="14" t="n">
        <x:f>IF(A92="","",IF(AND('Metrics'!$B$6&lt;&gt;"",C92='Metrics'!$B$6,ISNUMBER(D92),ISNUMBER('Metrics'!$B$7),ISNUMBER('Metrics'!$B$8),D92&gt;='Metrics'!$B$7,D92&lt;='Metrics'!$B$8),1,0))</x:f>
        <x:v>1</x:v>
      </x:c>
      <x:c r="W92" s="14" t="n">
        <x:f>IF(A92="","",IF(AND(V92=1,ISNUMBER(G92),G92&lt;='Metrics'!$B$9,ISNUMBER(H92),H92&lt;='Metrics'!$B$9),1,0))</x:f>
        <x:v>0</x:v>
      </x:c>
      <x:c r="X92" s="14" t="n">
        <x:f>IF(A92="","",IF(COUNTIFS('Example interviews'!$B$8:$B$307,A92,'Example interviews'!$E$8:$E$307,"Completed",'Example interviews'!$D$8:$D$307,"&lt;="&amp;'Metrics'!$B$9)&gt;0,1,0))</x:f>
        <x:v>0</x:v>
      </x:c>
      <x:c r="Y92" s="14" t="n">
        <x:f>IF(A92="","",IF(AND(AND('Metrics'!$B$6&lt;&gt;"",C92='Metrics'!$B$6,ISNUMBER('Metrics'!$B$9),ISNUMBER(D92),D92&lt;='Metrics'!$B$9,NOT(AND(ISNUMBER(S92),S92&lt;='Metrics'!$B$9,T92&lt;&gt;""))),OR(E92="",E92&gt;'Metrics'!$B$9)),1,0))</x:f>
        <x:v>0</x:v>
      </x:c>
      <x:c r="Z92" s="14" t="n">
        <x:f>IF(A92="","",IF(AND(AND('Metrics'!$B$6&lt;&gt;"",C92='Metrics'!$B$6,ISNUMBER('Metrics'!$B$9),ISNUMBER(D92),D92&lt;='Metrics'!$B$9,NOT(AND(ISNUMBER(S92),S92&lt;='Metrics'!$B$9,T92&lt;&gt;""))),ISNUMBER(G92),G92&lt;='Metrics'!$B$9,OR(I92="",I92&gt;'Metrics'!$B$9)),1,0))</x:f>
        <x:v>0</x:v>
      </x:c>
      <x:c r="AA92" s="14" t="n">
        <x:f>IF(A92="","",IF(AND(AND('Metrics'!$B$6&lt;&gt;"",C92='Metrics'!$B$6,ISNUMBER('Metrics'!$B$9),ISNUMBER(D92),D92&lt;='Metrics'!$B$9,NOT(AND(ISNUMBER(S92),S92&lt;='Metrics'!$B$9,T92&lt;&gt;""))),ISNUMBER(I92),I92&lt;='Metrics'!$B$9,OR(J92="",J92&gt;'Metrics'!$B$9)),1,0))</x:f>
        <x:v>0</x:v>
      </x:c>
      <x:c r="AB92" s="14" t="n">
        <x:f>IF(A92="","",IF(AND(AND('Metrics'!$B$6&lt;&gt;"",C92='Metrics'!$B$6,ISNUMBER('Metrics'!$B$9),ISNUMBER(D92),D92&lt;='Metrics'!$B$9,NOT(AND(ISNUMBER(S92),S92&lt;='Metrics'!$B$9,T92&lt;&gt;""))),ISNUMBER(J92),J92&lt;='Metrics'!$B$9,OR(L92="",L92&gt;'Metrics'!$B$9)),1,0))</x:f>
        <x:v>0</x:v>
      </x:c>
      <x:c r="AC92" s="14" t="str">
        <x:f>IF(Y92=1,MAX(0,'Metrics'!$B$9-D92),"")</x:f>
      </x:c>
      <x:c r="AD92" s="14" t="str">
        <x:f>IF(AB92=1,MAX(0,'Metrics'!$B$9-J92),"")</x:f>
      </x:c>
      <x:c r="AE92" s="14" t="n">
        <x:f>IF(A92="","",IF(OR(COUNTIF($A$8:$A$207,A92)&gt;1,B92="",C92="",NOT(ISNUMBER(D92)),AND(E92&lt;&gt;"",NOT(ISNUMBER(F92))),AND(G92&lt;&gt;"",OR(E92="",NOT(ISNUMBER(H92)))),AND(J92&lt;&gt;"",I92=""),AND(L92&lt;&gt;"",OR(J92="",NOT(ISNUMBER(M92)))),AND(S92&lt;&gt;"",OR(T92="",NOT(ISNUMBER(U92)))),AND(P92&lt;&gt;"",O92=""),AND(OR(P92="Accepted",P92="Declined"),Q92=""),AND(R92&lt;&gt;"",P92&lt;&gt;"Accepted"),AND(ISNUMBER(F92),F92&lt;0),AND(ISNUMBER(M92),M92&lt;0),AND(ISNUMBER(U92),U92&lt;0),AND(D92&lt;&gt;"",NOT(ISNUMBER(D92))),AND(E92&lt;&gt;"",NOT(ISNUMBER(E92))),AND(G92&lt;&gt;"",NOT(ISNUMBER(G92))),AND(H92&lt;&gt;"",NOT(ISNUMBER(H92))),AND(I92&lt;&gt;"",NOT(ISNUMBER(I92))),AND(J92&lt;&gt;"",NOT(ISNUMBER(J92))),AND(L92&lt;&gt;"",NOT(ISNUMBER(L92))),AND(N92&lt;&gt;"",NOT(ISNUMBER(N92))),AND(O92&lt;&gt;"",NOT(ISNUMBER(O92))),AND(Q92&lt;&gt;"",NOT(ISNUMBER(Q92))),AND(R92&lt;&gt;"",NOT(ISNUMBER(R92))),AND(S92&lt;&gt;"",NOT(ISNUMBER(S92))),AND(ISNUMBER(E92),ISNUMBER(D92),E92&lt;D92),AND(ISNUMBER(G92),ISNUMBER(E92),G92&lt;E92),AND(ISNUMBER(H92),ISNUMBER(G92),H92&lt;G92),AND(ISNUMBER(I92),ISNUMBER(G92),I92&lt;G92),AND(ISNUMBER(J92),ISNUMBER(I92),J92&lt;I92),AND(ISNUMBER(L92),ISNUMBER(J92),L92&lt;J92),AND(ISNUMBER(Q92),ISNUMBER(O92),Q92&lt;O92),AND(ISNUMBER(R92),ISNUMBER(Q92),R92&lt;Q92)),1,0))</x:f>
        <x:v>0</x:v>
      </x:c>
      <x:c r="AF92" s="14" t="n">
        <x:f>IF(A92="","",IF(AND(ISNUMBER(S92),S92&lt;='Metrics'!$B$9,T92&lt;&gt;""),1,0))</x:f>
        <x:v>1</x:v>
      </x:c>
    </x:row>
    <x:row r="93" ht="24" customHeight="1">
      <x:c r="A93" s="15" t="str">
        <x:v>EX-APP-086</x:v>
      </x:c>
      <x:c r="B93" s="15" t="str">
        <x:v>EX-CAND-086</x:v>
      </x:c>
      <x:c r="C93" s="15" t="str">
        <x:v>DEMO-ROLE-01</x:v>
      </x:c>
      <x:c r="D93" s="16" t="d">
        <x:v>2026-09-05T00:00:00.000Z</x:v>
      </x:c>
      <x:c r="E93" s="16" t="d">
        <x:v>2026-09-08T00:00:00.000Z</x:v>
      </x:c>
      <x:c r="F93" s="17" t="n">
        <x:v>1</x:v>
      </x:c>
      <x:c r="G93" s="16"/>
      <x:c r="H93" s="16"/>
      <x:c r="I93" s="16"/>
      <x:c r="J93" s="16"/>
      <x:c r="K93" s="17"/>
      <x:c r="L93" s="16"/>
      <x:c r="M93" s="17" t="n">
        <x:v>0</x:v>
      </x:c>
      <x:c r="N93" s="16"/>
      <x:c r="O93" s="16"/>
      <x:c r="P93" s="15" t="str"/>
      <x:c r="Q93" s="16"/>
      <x:c r="R93" s="16"/>
      <x:c r="S93" s="16" t="d">
        <x:v>2026-09-08T00:00:00.000Z</x:v>
      </x:c>
      <x:c r="T93" s="15" t="str">
        <x:v>Not selected</x:v>
      </x:c>
      <x:c r="U93" s="17" t="n">
        <x:v>0</x:v>
      </x:c>
      <x:c r="V93" s="14" t="n">
        <x:f>IF(A93="","",IF(AND('Metrics'!$B$6&lt;&gt;"",C93='Metrics'!$B$6,ISNUMBER(D93),ISNUMBER('Metrics'!$B$7),ISNUMBER('Metrics'!$B$8),D93&gt;='Metrics'!$B$7,D93&lt;='Metrics'!$B$8),1,0))</x:f>
        <x:v>1</x:v>
      </x:c>
      <x:c r="W93" s="14" t="n">
        <x:f>IF(A93="","",IF(AND(V93=1,ISNUMBER(G93),G93&lt;='Metrics'!$B$9,ISNUMBER(H93),H93&lt;='Metrics'!$B$9),1,0))</x:f>
        <x:v>0</x:v>
      </x:c>
      <x:c r="X93" s="14" t="n">
        <x:f>IF(A93="","",IF(COUNTIFS('Example interviews'!$B$8:$B$307,A93,'Example interviews'!$E$8:$E$307,"Completed",'Example interviews'!$D$8:$D$307,"&lt;="&amp;'Metrics'!$B$9)&gt;0,1,0))</x:f>
        <x:v>0</x:v>
      </x:c>
      <x:c r="Y93" s="14" t="n">
        <x:f>IF(A93="","",IF(AND(AND('Metrics'!$B$6&lt;&gt;"",C93='Metrics'!$B$6,ISNUMBER('Metrics'!$B$9),ISNUMBER(D93),D93&lt;='Metrics'!$B$9,NOT(AND(ISNUMBER(S93),S93&lt;='Metrics'!$B$9,T93&lt;&gt;""))),OR(E93="",E93&gt;'Metrics'!$B$9)),1,0))</x:f>
        <x:v>0</x:v>
      </x:c>
      <x:c r="Z93" s="14" t="n">
        <x:f>IF(A93="","",IF(AND(AND('Metrics'!$B$6&lt;&gt;"",C93='Metrics'!$B$6,ISNUMBER('Metrics'!$B$9),ISNUMBER(D93),D93&lt;='Metrics'!$B$9,NOT(AND(ISNUMBER(S93),S93&lt;='Metrics'!$B$9,T93&lt;&gt;""))),ISNUMBER(G93),G93&lt;='Metrics'!$B$9,OR(I93="",I93&gt;'Metrics'!$B$9)),1,0))</x:f>
        <x:v>0</x:v>
      </x:c>
      <x:c r="AA93" s="14" t="n">
        <x:f>IF(A93="","",IF(AND(AND('Metrics'!$B$6&lt;&gt;"",C93='Metrics'!$B$6,ISNUMBER('Metrics'!$B$9),ISNUMBER(D93),D93&lt;='Metrics'!$B$9,NOT(AND(ISNUMBER(S93),S93&lt;='Metrics'!$B$9,T93&lt;&gt;""))),ISNUMBER(I93),I93&lt;='Metrics'!$B$9,OR(J93="",J93&gt;'Metrics'!$B$9)),1,0))</x:f>
        <x:v>0</x:v>
      </x:c>
      <x:c r="AB93" s="14" t="n">
        <x:f>IF(A93="","",IF(AND(AND('Metrics'!$B$6&lt;&gt;"",C93='Metrics'!$B$6,ISNUMBER('Metrics'!$B$9),ISNUMBER(D93),D93&lt;='Metrics'!$B$9,NOT(AND(ISNUMBER(S93),S93&lt;='Metrics'!$B$9,T93&lt;&gt;""))),ISNUMBER(J93),J93&lt;='Metrics'!$B$9,OR(L93="",L93&gt;'Metrics'!$B$9)),1,0))</x:f>
        <x:v>0</x:v>
      </x:c>
      <x:c r="AC93" s="14" t="str">
        <x:f>IF(Y93=1,MAX(0,'Metrics'!$B$9-D93),"")</x:f>
      </x:c>
      <x:c r="AD93" s="14" t="str">
        <x:f>IF(AB93=1,MAX(0,'Metrics'!$B$9-J93),"")</x:f>
      </x:c>
      <x:c r="AE93" s="14" t="n">
        <x:f>IF(A93="","",IF(OR(COUNTIF($A$8:$A$207,A93)&gt;1,B93="",C93="",NOT(ISNUMBER(D93)),AND(E93&lt;&gt;"",NOT(ISNUMBER(F93))),AND(G93&lt;&gt;"",OR(E93="",NOT(ISNUMBER(H93)))),AND(J93&lt;&gt;"",I93=""),AND(L93&lt;&gt;"",OR(J93="",NOT(ISNUMBER(M93)))),AND(S93&lt;&gt;"",OR(T93="",NOT(ISNUMBER(U93)))),AND(P93&lt;&gt;"",O93=""),AND(OR(P93="Accepted",P93="Declined"),Q93=""),AND(R93&lt;&gt;"",P93&lt;&gt;"Accepted"),AND(ISNUMBER(F93),F93&lt;0),AND(ISNUMBER(M93),M93&lt;0),AND(ISNUMBER(U93),U93&lt;0),AND(D93&lt;&gt;"",NOT(ISNUMBER(D93))),AND(E93&lt;&gt;"",NOT(ISNUMBER(E93))),AND(G93&lt;&gt;"",NOT(ISNUMBER(G93))),AND(H93&lt;&gt;"",NOT(ISNUMBER(H93))),AND(I93&lt;&gt;"",NOT(ISNUMBER(I93))),AND(J93&lt;&gt;"",NOT(ISNUMBER(J93))),AND(L93&lt;&gt;"",NOT(ISNUMBER(L93))),AND(N93&lt;&gt;"",NOT(ISNUMBER(N93))),AND(O93&lt;&gt;"",NOT(ISNUMBER(O93))),AND(Q93&lt;&gt;"",NOT(ISNUMBER(Q93))),AND(R93&lt;&gt;"",NOT(ISNUMBER(R93))),AND(S93&lt;&gt;"",NOT(ISNUMBER(S93))),AND(ISNUMBER(E93),ISNUMBER(D93),E93&lt;D93),AND(ISNUMBER(G93),ISNUMBER(E93),G93&lt;E93),AND(ISNUMBER(H93),ISNUMBER(G93),H93&lt;G93),AND(ISNUMBER(I93),ISNUMBER(G93),I93&lt;G93),AND(ISNUMBER(J93),ISNUMBER(I93),J93&lt;I93),AND(ISNUMBER(L93),ISNUMBER(J93),L93&lt;J93),AND(ISNUMBER(Q93),ISNUMBER(O93),Q93&lt;O93),AND(ISNUMBER(R93),ISNUMBER(Q93),R93&lt;Q93)),1,0))</x:f>
        <x:v>0</x:v>
      </x:c>
      <x:c r="AF93" s="14" t="n">
        <x:f>IF(A93="","",IF(AND(ISNUMBER(S93),S93&lt;='Metrics'!$B$9,T93&lt;&gt;""),1,0))</x:f>
        <x:v>1</x:v>
      </x:c>
    </x:row>
    <x:row r="94" ht="24" customHeight="1">
      <x:c r="A94" s="15" t="str">
        <x:v>EX-APP-087</x:v>
      </x:c>
      <x:c r="B94" s="15" t="str">
        <x:v>EX-CAND-087</x:v>
      </x:c>
      <x:c r="C94" s="15" t="str">
        <x:v>DEMO-ROLE-01</x:v>
      </x:c>
      <x:c r="D94" s="16" t="d">
        <x:v>2026-09-05T00:00:00.000Z</x:v>
      </x:c>
      <x:c r="E94" s="16" t="d">
        <x:v>2026-09-08T00:00:00.000Z</x:v>
      </x:c>
      <x:c r="F94" s="17" t="n">
        <x:v>1</x:v>
      </x:c>
      <x:c r="G94" s="16"/>
      <x:c r="H94" s="16"/>
      <x:c r="I94" s="16"/>
      <x:c r="J94" s="16"/>
      <x:c r="K94" s="17"/>
      <x:c r="L94" s="16"/>
      <x:c r="M94" s="17" t="n">
        <x:v>0</x:v>
      </x:c>
      <x:c r="N94" s="16"/>
      <x:c r="O94" s="16"/>
      <x:c r="P94" s="15" t="str"/>
      <x:c r="Q94" s="16"/>
      <x:c r="R94" s="16"/>
      <x:c r="S94" s="16" t="d">
        <x:v>2026-09-08T00:00:00.000Z</x:v>
      </x:c>
      <x:c r="T94" s="15" t="str">
        <x:v>Not selected</x:v>
      </x:c>
      <x:c r="U94" s="17" t="n">
        <x:v>0</x:v>
      </x:c>
      <x:c r="V94" s="14" t="n">
        <x:f>IF(A94="","",IF(AND('Metrics'!$B$6&lt;&gt;"",C94='Metrics'!$B$6,ISNUMBER(D94),ISNUMBER('Metrics'!$B$7),ISNUMBER('Metrics'!$B$8),D94&gt;='Metrics'!$B$7,D94&lt;='Metrics'!$B$8),1,0))</x:f>
        <x:v>1</x:v>
      </x:c>
      <x:c r="W94" s="14" t="n">
        <x:f>IF(A94="","",IF(AND(V94=1,ISNUMBER(G94),G94&lt;='Metrics'!$B$9,ISNUMBER(H94),H94&lt;='Metrics'!$B$9),1,0))</x:f>
        <x:v>0</x:v>
      </x:c>
      <x:c r="X94" s="14" t="n">
        <x:f>IF(A94="","",IF(COUNTIFS('Example interviews'!$B$8:$B$307,A94,'Example interviews'!$E$8:$E$307,"Completed",'Example interviews'!$D$8:$D$307,"&lt;="&amp;'Metrics'!$B$9)&gt;0,1,0))</x:f>
        <x:v>0</x:v>
      </x:c>
      <x:c r="Y94" s="14" t="n">
        <x:f>IF(A94="","",IF(AND(AND('Metrics'!$B$6&lt;&gt;"",C94='Metrics'!$B$6,ISNUMBER('Metrics'!$B$9),ISNUMBER(D94),D94&lt;='Metrics'!$B$9,NOT(AND(ISNUMBER(S94),S94&lt;='Metrics'!$B$9,T94&lt;&gt;""))),OR(E94="",E94&gt;'Metrics'!$B$9)),1,0))</x:f>
        <x:v>0</x:v>
      </x:c>
      <x:c r="Z94" s="14" t="n">
        <x:f>IF(A94="","",IF(AND(AND('Metrics'!$B$6&lt;&gt;"",C94='Metrics'!$B$6,ISNUMBER('Metrics'!$B$9),ISNUMBER(D94),D94&lt;='Metrics'!$B$9,NOT(AND(ISNUMBER(S94),S94&lt;='Metrics'!$B$9,T94&lt;&gt;""))),ISNUMBER(G94),G94&lt;='Metrics'!$B$9,OR(I94="",I94&gt;'Metrics'!$B$9)),1,0))</x:f>
        <x:v>0</x:v>
      </x:c>
      <x:c r="AA94" s="14" t="n">
        <x:f>IF(A94="","",IF(AND(AND('Metrics'!$B$6&lt;&gt;"",C94='Metrics'!$B$6,ISNUMBER('Metrics'!$B$9),ISNUMBER(D94),D94&lt;='Metrics'!$B$9,NOT(AND(ISNUMBER(S94),S94&lt;='Metrics'!$B$9,T94&lt;&gt;""))),ISNUMBER(I94),I94&lt;='Metrics'!$B$9,OR(J94="",J94&gt;'Metrics'!$B$9)),1,0))</x:f>
        <x:v>0</x:v>
      </x:c>
      <x:c r="AB94" s="14" t="n">
        <x:f>IF(A94="","",IF(AND(AND('Metrics'!$B$6&lt;&gt;"",C94='Metrics'!$B$6,ISNUMBER('Metrics'!$B$9),ISNUMBER(D94),D94&lt;='Metrics'!$B$9,NOT(AND(ISNUMBER(S94),S94&lt;='Metrics'!$B$9,T94&lt;&gt;""))),ISNUMBER(J94),J94&lt;='Metrics'!$B$9,OR(L94="",L94&gt;'Metrics'!$B$9)),1,0))</x:f>
        <x:v>0</x:v>
      </x:c>
      <x:c r="AC94" s="14" t="str">
        <x:f>IF(Y94=1,MAX(0,'Metrics'!$B$9-D94),"")</x:f>
      </x:c>
      <x:c r="AD94" s="14" t="str">
        <x:f>IF(AB94=1,MAX(0,'Metrics'!$B$9-J94),"")</x:f>
      </x:c>
      <x:c r="AE94" s="14" t="n">
        <x:f>IF(A94="","",IF(OR(COUNTIF($A$8:$A$207,A94)&gt;1,B94="",C94="",NOT(ISNUMBER(D94)),AND(E94&lt;&gt;"",NOT(ISNUMBER(F94))),AND(G94&lt;&gt;"",OR(E94="",NOT(ISNUMBER(H94)))),AND(J94&lt;&gt;"",I94=""),AND(L94&lt;&gt;"",OR(J94="",NOT(ISNUMBER(M94)))),AND(S94&lt;&gt;"",OR(T94="",NOT(ISNUMBER(U94)))),AND(P94&lt;&gt;"",O94=""),AND(OR(P94="Accepted",P94="Declined"),Q94=""),AND(R94&lt;&gt;"",P94&lt;&gt;"Accepted"),AND(ISNUMBER(F94),F94&lt;0),AND(ISNUMBER(M94),M94&lt;0),AND(ISNUMBER(U94),U94&lt;0),AND(D94&lt;&gt;"",NOT(ISNUMBER(D94))),AND(E94&lt;&gt;"",NOT(ISNUMBER(E94))),AND(G94&lt;&gt;"",NOT(ISNUMBER(G94))),AND(H94&lt;&gt;"",NOT(ISNUMBER(H94))),AND(I94&lt;&gt;"",NOT(ISNUMBER(I94))),AND(J94&lt;&gt;"",NOT(ISNUMBER(J94))),AND(L94&lt;&gt;"",NOT(ISNUMBER(L94))),AND(N94&lt;&gt;"",NOT(ISNUMBER(N94))),AND(O94&lt;&gt;"",NOT(ISNUMBER(O94))),AND(Q94&lt;&gt;"",NOT(ISNUMBER(Q94))),AND(R94&lt;&gt;"",NOT(ISNUMBER(R94))),AND(S94&lt;&gt;"",NOT(ISNUMBER(S94))),AND(ISNUMBER(E94),ISNUMBER(D94),E94&lt;D94),AND(ISNUMBER(G94),ISNUMBER(E94),G94&lt;E94),AND(ISNUMBER(H94),ISNUMBER(G94),H94&lt;G94),AND(ISNUMBER(I94),ISNUMBER(G94),I94&lt;G94),AND(ISNUMBER(J94),ISNUMBER(I94),J94&lt;I94),AND(ISNUMBER(L94),ISNUMBER(J94),L94&lt;J94),AND(ISNUMBER(Q94),ISNUMBER(O94),Q94&lt;O94),AND(ISNUMBER(R94),ISNUMBER(Q94),R94&lt;Q94)),1,0))</x:f>
        <x:v>0</x:v>
      </x:c>
      <x:c r="AF94" s="14" t="n">
        <x:f>IF(A94="","",IF(AND(ISNUMBER(S94),S94&lt;='Metrics'!$B$9,T94&lt;&gt;""),1,0))</x:f>
        <x:v>1</x:v>
      </x:c>
    </x:row>
    <x:row r="95" ht="24" customHeight="1">
      <x:c r="A95" s="15" t="str">
        <x:v>EX-APP-088</x:v>
      </x:c>
      <x:c r="B95" s="15" t="str">
        <x:v>EX-CAND-088</x:v>
      </x:c>
      <x:c r="C95" s="15" t="str">
        <x:v>DEMO-ROLE-01</x:v>
      </x:c>
      <x:c r="D95" s="16" t="d">
        <x:v>2026-09-05T00:00:00.000Z</x:v>
      </x:c>
      <x:c r="E95" s="16" t="d">
        <x:v>2026-09-08T00:00:00.000Z</x:v>
      </x:c>
      <x:c r="F95" s="17" t="n">
        <x:v>1</x:v>
      </x:c>
      <x:c r="G95" s="16"/>
      <x:c r="H95" s="16"/>
      <x:c r="I95" s="16"/>
      <x:c r="J95" s="16"/>
      <x:c r="K95" s="17"/>
      <x:c r="L95" s="16"/>
      <x:c r="M95" s="17" t="n">
        <x:v>0</x:v>
      </x:c>
      <x:c r="N95" s="16"/>
      <x:c r="O95" s="16"/>
      <x:c r="P95" s="15" t="str"/>
      <x:c r="Q95" s="16"/>
      <x:c r="R95" s="16"/>
      <x:c r="S95" s="16" t="d">
        <x:v>2026-09-08T00:00:00.000Z</x:v>
      </x:c>
      <x:c r="T95" s="15" t="str">
        <x:v>Not selected</x:v>
      </x:c>
      <x:c r="U95" s="17" t="n">
        <x:v>0</x:v>
      </x:c>
      <x:c r="V95" s="14" t="n">
        <x:f>IF(A95="","",IF(AND('Metrics'!$B$6&lt;&gt;"",C95='Metrics'!$B$6,ISNUMBER(D95),ISNUMBER('Metrics'!$B$7),ISNUMBER('Metrics'!$B$8),D95&gt;='Metrics'!$B$7,D95&lt;='Metrics'!$B$8),1,0))</x:f>
        <x:v>1</x:v>
      </x:c>
      <x:c r="W95" s="14" t="n">
        <x:f>IF(A95="","",IF(AND(V95=1,ISNUMBER(G95),G95&lt;='Metrics'!$B$9,ISNUMBER(H95),H95&lt;='Metrics'!$B$9),1,0))</x:f>
        <x:v>0</x:v>
      </x:c>
      <x:c r="X95" s="14" t="n">
        <x:f>IF(A95="","",IF(COUNTIFS('Example interviews'!$B$8:$B$307,A95,'Example interviews'!$E$8:$E$307,"Completed",'Example interviews'!$D$8:$D$307,"&lt;="&amp;'Metrics'!$B$9)&gt;0,1,0))</x:f>
        <x:v>0</x:v>
      </x:c>
      <x:c r="Y95" s="14" t="n">
        <x:f>IF(A95="","",IF(AND(AND('Metrics'!$B$6&lt;&gt;"",C95='Metrics'!$B$6,ISNUMBER('Metrics'!$B$9),ISNUMBER(D95),D95&lt;='Metrics'!$B$9,NOT(AND(ISNUMBER(S95),S95&lt;='Metrics'!$B$9,T95&lt;&gt;""))),OR(E95="",E95&gt;'Metrics'!$B$9)),1,0))</x:f>
        <x:v>0</x:v>
      </x:c>
      <x:c r="Z95" s="14" t="n">
        <x:f>IF(A95="","",IF(AND(AND('Metrics'!$B$6&lt;&gt;"",C95='Metrics'!$B$6,ISNUMBER('Metrics'!$B$9),ISNUMBER(D95),D95&lt;='Metrics'!$B$9,NOT(AND(ISNUMBER(S95),S95&lt;='Metrics'!$B$9,T95&lt;&gt;""))),ISNUMBER(G95),G95&lt;='Metrics'!$B$9,OR(I95="",I95&gt;'Metrics'!$B$9)),1,0))</x:f>
        <x:v>0</x:v>
      </x:c>
      <x:c r="AA95" s="14" t="n">
        <x:f>IF(A95="","",IF(AND(AND('Metrics'!$B$6&lt;&gt;"",C95='Metrics'!$B$6,ISNUMBER('Metrics'!$B$9),ISNUMBER(D95),D95&lt;='Metrics'!$B$9,NOT(AND(ISNUMBER(S95),S95&lt;='Metrics'!$B$9,T95&lt;&gt;""))),ISNUMBER(I95),I95&lt;='Metrics'!$B$9,OR(J95="",J95&gt;'Metrics'!$B$9)),1,0))</x:f>
        <x:v>0</x:v>
      </x:c>
      <x:c r="AB95" s="14" t="n">
        <x:f>IF(A95="","",IF(AND(AND('Metrics'!$B$6&lt;&gt;"",C95='Metrics'!$B$6,ISNUMBER('Metrics'!$B$9),ISNUMBER(D95),D95&lt;='Metrics'!$B$9,NOT(AND(ISNUMBER(S95),S95&lt;='Metrics'!$B$9,T95&lt;&gt;""))),ISNUMBER(J95),J95&lt;='Metrics'!$B$9,OR(L95="",L95&gt;'Metrics'!$B$9)),1,0))</x:f>
        <x:v>0</x:v>
      </x:c>
      <x:c r="AC95" s="14" t="str">
        <x:f>IF(Y95=1,MAX(0,'Metrics'!$B$9-D95),"")</x:f>
      </x:c>
      <x:c r="AD95" s="14" t="str">
        <x:f>IF(AB95=1,MAX(0,'Metrics'!$B$9-J95),"")</x:f>
      </x:c>
      <x:c r="AE95" s="14" t="n">
        <x:f>IF(A95="","",IF(OR(COUNTIF($A$8:$A$207,A95)&gt;1,B95="",C95="",NOT(ISNUMBER(D95)),AND(E95&lt;&gt;"",NOT(ISNUMBER(F95))),AND(G95&lt;&gt;"",OR(E95="",NOT(ISNUMBER(H95)))),AND(J95&lt;&gt;"",I95=""),AND(L95&lt;&gt;"",OR(J95="",NOT(ISNUMBER(M95)))),AND(S95&lt;&gt;"",OR(T95="",NOT(ISNUMBER(U95)))),AND(P95&lt;&gt;"",O95=""),AND(OR(P95="Accepted",P95="Declined"),Q95=""),AND(R95&lt;&gt;"",P95&lt;&gt;"Accepted"),AND(ISNUMBER(F95),F95&lt;0),AND(ISNUMBER(M95),M95&lt;0),AND(ISNUMBER(U95),U95&lt;0),AND(D95&lt;&gt;"",NOT(ISNUMBER(D95))),AND(E95&lt;&gt;"",NOT(ISNUMBER(E95))),AND(G95&lt;&gt;"",NOT(ISNUMBER(G95))),AND(H95&lt;&gt;"",NOT(ISNUMBER(H95))),AND(I95&lt;&gt;"",NOT(ISNUMBER(I95))),AND(J95&lt;&gt;"",NOT(ISNUMBER(J95))),AND(L95&lt;&gt;"",NOT(ISNUMBER(L95))),AND(N95&lt;&gt;"",NOT(ISNUMBER(N95))),AND(O95&lt;&gt;"",NOT(ISNUMBER(O95))),AND(Q95&lt;&gt;"",NOT(ISNUMBER(Q95))),AND(R95&lt;&gt;"",NOT(ISNUMBER(R95))),AND(S95&lt;&gt;"",NOT(ISNUMBER(S95))),AND(ISNUMBER(E95),ISNUMBER(D95),E95&lt;D95),AND(ISNUMBER(G95),ISNUMBER(E95),G95&lt;E95),AND(ISNUMBER(H95),ISNUMBER(G95),H95&lt;G95),AND(ISNUMBER(I95),ISNUMBER(G95),I95&lt;G95),AND(ISNUMBER(J95),ISNUMBER(I95),J95&lt;I95),AND(ISNUMBER(L95),ISNUMBER(J95),L95&lt;J95),AND(ISNUMBER(Q95),ISNUMBER(O95),Q95&lt;O95),AND(ISNUMBER(R95),ISNUMBER(Q95),R95&lt;Q95)),1,0))</x:f>
        <x:v>0</x:v>
      </x:c>
      <x:c r="AF95" s="14" t="n">
        <x:f>IF(A95="","",IF(AND(ISNUMBER(S95),S95&lt;='Metrics'!$B$9,T95&lt;&gt;""),1,0))</x:f>
        <x:v>1</x:v>
      </x:c>
    </x:row>
    <x:row r="96" ht="24" customHeight="1">
      <x:c r="A96" s="15" t="str">
        <x:v>EX-APP-089</x:v>
      </x:c>
      <x:c r="B96" s="15" t="str">
        <x:v>EX-CAND-089</x:v>
      </x:c>
      <x:c r="C96" s="15" t="str">
        <x:v>DEMO-ROLE-01</x:v>
      </x:c>
      <x:c r="D96" s="16" t="d">
        <x:v>2026-09-05T00:00:00.000Z</x:v>
      </x:c>
      <x:c r="E96" s="16" t="d">
        <x:v>2026-09-08T00:00:00.000Z</x:v>
      </x:c>
      <x:c r="F96" s="17" t="n">
        <x:v>1</x:v>
      </x:c>
      <x:c r="G96" s="16"/>
      <x:c r="H96" s="16"/>
      <x:c r="I96" s="16"/>
      <x:c r="J96" s="16"/>
      <x:c r="K96" s="17"/>
      <x:c r="L96" s="16"/>
      <x:c r="M96" s="17" t="n">
        <x:v>0</x:v>
      </x:c>
      <x:c r="N96" s="16"/>
      <x:c r="O96" s="16"/>
      <x:c r="P96" s="15" t="str"/>
      <x:c r="Q96" s="16"/>
      <x:c r="R96" s="16"/>
      <x:c r="S96" s="16" t="d">
        <x:v>2026-09-08T00:00:00.000Z</x:v>
      </x:c>
      <x:c r="T96" s="15" t="str">
        <x:v>Not selected</x:v>
      </x:c>
      <x:c r="U96" s="17" t="n">
        <x:v>0</x:v>
      </x:c>
      <x:c r="V96" s="14" t="n">
        <x:f>IF(A96="","",IF(AND('Metrics'!$B$6&lt;&gt;"",C96='Metrics'!$B$6,ISNUMBER(D96),ISNUMBER('Metrics'!$B$7),ISNUMBER('Metrics'!$B$8),D96&gt;='Metrics'!$B$7,D96&lt;='Metrics'!$B$8),1,0))</x:f>
        <x:v>1</x:v>
      </x:c>
      <x:c r="W96" s="14" t="n">
        <x:f>IF(A96="","",IF(AND(V96=1,ISNUMBER(G96),G96&lt;='Metrics'!$B$9,ISNUMBER(H96),H96&lt;='Metrics'!$B$9),1,0))</x:f>
        <x:v>0</x:v>
      </x:c>
      <x:c r="X96" s="14" t="n">
        <x:f>IF(A96="","",IF(COUNTIFS('Example interviews'!$B$8:$B$307,A96,'Example interviews'!$E$8:$E$307,"Completed",'Example interviews'!$D$8:$D$307,"&lt;="&amp;'Metrics'!$B$9)&gt;0,1,0))</x:f>
        <x:v>0</x:v>
      </x:c>
      <x:c r="Y96" s="14" t="n">
        <x:f>IF(A96="","",IF(AND(AND('Metrics'!$B$6&lt;&gt;"",C96='Metrics'!$B$6,ISNUMBER('Metrics'!$B$9),ISNUMBER(D96),D96&lt;='Metrics'!$B$9,NOT(AND(ISNUMBER(S96),S96&lt;='Metrics'!$B$9,T96&lt;&gt;""))),OR(E96="",E96&gt;'Metrics'!$B$9)),1,0))</x:f>
        <x:v>0</x:v>
      </x:c>
      <x:c r="Z96" s="14" t="n">
        <x:f>IF(A96="","",IF(AND(AND('Metrics'!$B$6&lt;&gt;"",C96='Metrics'!$B$6,ISNUMBER('Metrics'!$B$9),ISNUMBER(D96),D96&lt;='Metrics'!$B$9,NOT(AND(ISNUMBER(S96),S96&lt;='Metrics'!$B$9,T96&lt;&gt;""))),ISNUMBER(G96),G96&lt;='Metrics'!$B$9,OR(I96="",I96&gt;'Metrics'!$B$9)),1,0))</x:f>
        <x:v>0</x:v>
      </x:c>
      <x:c r="AA96" s="14" t="n">
        <x:f>IF(A96="","",IF(AND(AND('Metrics'!$B$6&lt;&gt;"",C96='Metrics'!$B$6,ISNUMBER('Metrics'!$B$9),ISNUMBER(D96),D96&lt;='Metrics'!$B$9,NOT(AND(ISNUMBER(S96),S96&lt;='Metrics'!$B$9,T96&lt;&gt;""))),ISNUMBER(I96),I96&lt;='Metrics'!$B$9,OR(J96="",J96&gt;'Metrics'!$B$9)),1,0))</x:f>
        <x:v>0</x:v>
      </x:c>
      <x:c r="AB96" s="14" t="n">
        <x:f>IF(A96="","",IF(AND(AND('Metrics'!$B$6&lt;&gt;"",C96='Metrics'!$B$6,ISNUMBER('Metrics'!$B$9),ISNUMBER(D96),D96&lt;='Metrics'!$B$9,NOT(AND(ISNUMBER(S96),S96&lt;='Metrics'!$B$9,T96&lt;&gt;""))),ISNUMBER(J96),J96&lt;='Metrics'!$B$9,OR(L96="",L96&gt;'Metrics'!$B$9)),1,0))</x:f>
        <x:v>0</x:v>
      </x:c>
      <x:c r="AC96" s="14" t="str">
        <x:f>IF(Y96=1,MAX(0,'Metrics'!$B$9-D96),"")</x:f>
      </x:c>
      <x:c r="AD96" s="14" t="str">
        <x:f>IF(AB96=1,MAX(0,'Metrics'!$B$9-J96),"")</x:f>
      </x:c>
      <x:c r="AE96" s="14" t="n">
        <x:f>IF(A96="","",IF(OR(COUNTIF($A$8:$A$207,A96)&gt;1,B96="",C96="",NOT(ISNUMBER(D96)),AND(E96&lt;&gt;"",NOT(ISNUMBER(F96))),AND(G96&lt;&gt;"",OR(E96="",NOT(ISNUMBER(H96)))),AND(J96&lt;&gt;"",I96=""),AND(L96&lt;&gt;"",OR(J96="",NOT(ISNUMBER(M96)))),AND(S96&lt;&gt;"",OR(T96="",NOT(ISNUMBER(U96)))),AND(P96&lt;&gt;"",O96=""),AND(OR(P96="Accepted",P96="Declined"),Q96=""),AND(R96&lt;&gt;"",P96&lt;&gt;"Accepted"),AND(ISNUMBER(F96),F96&lt;0),AND(ISNUMBER(M96),M96&lt;0),AND(ISNUMBER(U96),U96&lt;0),AND(D96&lt;&gt;"",NOT(ISNUMBER(D96))),AND(E96&lt;&gt;"",NOT(ISNUMBER(E96))),AND(G96&lt;&gt;"",NOT(ISNUMBER(G96))),AND(H96&lt;&gt;"",NOT(ISNUMBER(H96))),AND(I96&lt;&gt;"",NOT(ISNUMBER(I96))),AND(J96&lt;&gt;"",NOT(ISNUMBER(J96))),AND(L96&lt;&gt;"",NOT(ISNUMBER(L96))),AND(N96&lt;&gt;"",NOT(ISNUMBER(N96))),AND(O96&lt;&gt;"",NOT(ISNUMBER(O96))),AND(Q96&lt;&gt;"",NOT(ISNUMBER(Q96))),AND(R96&lt;&gt;"",NOT(ISNUMBER(R96))),AND(S96&lt;&gt;"",NOT(ISNUMBER(S96))),AND(ISNUMBER(E96),ISNUMBER(D96),E96&lt;D96),AND(ISNUMBER(G96),ISNUMBER(E96),G96&lt;E96),AND(ISNUMBER(H96),ISNUMBER(G96),H96&lt;G96),AND(ISNUMBER(I96),ISNUMBER(G96),I96&lt;G96),AND(ISNUMBER(J96),ISNUMBER(I96),J96&lt;I96),AND(ISNUMBER(L96),ISNUMBER(J96),L96&lt;J96),AND(ISNUMBER(Q96),ISNUMBER(O96),Q96&lt;O96),AND(ISNUMBER(R96),ISNUMBER(Q96),R96&lt;Q96)),1,0))</x:f>
        <x:v>0</x:v>
      </x:c>
      <x:c r="AF96" s="14" t="n">
        <x:f>IF(A96="","",IF(AND(ISNUMBER(S96),S96&lt;='Metrics'!$B$9,T96&lt;&gt;""),1,0))</x:f>
        <x:v>1</x:v>
      </x:c>
    </x:row>
    <x:row r="97" ht="24" customHeight="1">
      <x:c r="A97" s="15" t="str">
        <x:v>EX-APP-090</x:v>
      </x:c>
      <x:c r="B97" s="15" t="str">
        <x:v>EX-CAND-090</x:v>
      </x:c>
      <x:c r="C97" s="15" t="str">
        <x:v>DEMO-ROLE-01</x:v>
      </x:c>
      <x:c r="D97" s="16" t="d">
        <x:v>2026-09-05T00:00:00.000Z</x:v>
      </x:c>
      <x:c r="E97" s="16" t="d">
        <x:v>2026-09-08T00:00:00.000Z</x:v>
      </x:c>
      <x:c r="F97" s="17" t="n">
        <x:v>1</x:v>
      </x:c>
      <x:c r="G97" s="16"/>
      <x:c r="H97" s="16"/>
      <x:c r="I97" s="16"/>
      <x:c r="J97" s="16"/>
      <x:c r="K97" s="17"/>
      <x:c r="L97" s="16"/>
      <x:c r="M97" s="17" t="n">
        <x:v>0</x:v>
      </x:c>
      <x:c r="N97" s="16"/>
      <x:c r="O97" s="16"/>
      <x:c r="P97" s="15" t="str"/>
      <x:c r="Q97" s="16"/>
      <x:c r="R97" s="16"/>
      <x:c r="S97" s="16" t="d">
        <x:v>2026-09-08T00:00:00.000Z</x:v>
      </x:c>
      <x:c r="T97" s="15" t="str">
        <x:v>Not selected</x:v>
      </x:c>
      <x:c r="U97" s="17" t="n">
        <x:v>0</x:v>
      </x:c>
      <x:c r="V97" s="14" t="n">
        <x:f>IF(A97="","",IF(AND('Metrics'!$B$6&lt;&gt;"",C97='Metrics'!$B$6,ISNUMBER(D97),ISNUMBER('Metrics'!$B$7),ISNUMBER('Metrics'!$B$8),D97&gt;='Metrics'!$B$7,D97&lt;='Metrics'!$B$8),1,0))</x:f>
        <x:v>1</x:v>
      </x:c>
      <x:c r="W97" s="14" t="n">
        <x:f>IF(A97="","",IF(AND(V97=1,ISNUMBER(G97),G97&lt;='Metrics'!$B$9,ISNUMBER(H97),H97&lt;='Metrics'!$B$9),1,0))</x:f>
        <x:v>0</x:v>
      </x:c>
      <x:c r="X97" s="14" t="n">
        <x:f>IF(A97="","",IF(COUNTIFS('Example interviews'!$B$8:$B$307,A97,'Example interviews'!$E$8:$E$307,"Completed",'Example interviews'!$D$8:$D$307,"&lt;="&amp;'Metrics'!$B$9)&gt;0,1,0))</x:f>
        <x:v>0</x:v>
      </x:c>
      <x:c r="Y97" s="14" t="n">
        <x:f>IF(A97="","",IF(AND(AND('Metrics'!$B$6&lt;&gt;"",C97='Metrics'!$B$6,ISNUMBER('Metrics'!$B$9),ISNUMBER(D97),D97&lt;='Metrics'!$B$9,NOT(AND(ISNUMBER(S97),S97&lt;='Metrics'!$B$9,T97&lt;&gt;""))),OR(E97="",E97&gt;'Metrics'!$B$9)),1,0))</x:f>
        <x:v>0</x:v>
      </x:c>
      <x:c r="Z97" s="14" t="n">
        <x:f>IF(A97="","",IF(AND(AND('Metrics'!$B$6&lt;&gt;"",C97='Metrics'!$B$6,ISNUMBER('Metrics'!$B$9),ISNUMBER(D97),D97&lt;='Metrics'!$B$9,NOT(AND(ISNUMBER(S97),S97&lt;='Metrics'!$B$9,T97&lt;&gt;""))),ISNUMBER(G97),G97&lt;='Metrics'!$B$9,OR(I97="",I97&gt;'Metrics'!$B$9)),1,0))</x:f>
        <x:v>0</x:v>
      </x:c>
      <x:c r="AA97" s="14" t="n">
        <x:f>IF(A97="","",IF(AND(AND('Metrics'!$B$6&lt;&gt;"",C97='Metrics'!$B$6,ISNUMBER('Metrics'!$B$9),ISNUMBER(D97),D97&lt;='Metrics'!$B$9,NOT(AND(ISNUMBER(S97),S97&lt;='Metrics'!$B$9,T97&lt;&gt;""))),ISNUMBER(I97),I97&lt;='Metrics'!$B$9,OR(J97="",J97&gt;'Metrics'!$B$9)),1,0))</x:f>
        <x:v>0</x:v>
      </x:c>
      <x:c r="AB97" s="14" t="n">
        <x:f>IF(A97="","",IF(AND(AND('Metrics'!$B$6&lt;&gt;"",C97='Metrics'!$B$6,ISNUMBER('Metrics'!$B$9),ISNUMBER(D97),D97&lt;='Metrics'!$B$9,NOT(AND(ISNUMBER(S97),S97&lt;='Metrics'!$B$9,T97&lt;&gt;""))),ISNUMBER(J97),J97&lt;='Metrics'!$B$9,OR(L97="",L97&gt;'Metrics'!$B$9)),1,0))</x:f>
        <x:v>0</x:v>
      </x:c>
      <x:c r="AC97" s="14" t="str">
        <x:f>IF(Y97=1,MAX(0,'Metrics'!$B$9-D97),"")</x:f>
      </x:c>
      <x:c r="AD97" s="14" t="str">
        <x:f>IF(AB97=1,MAX(0,'Metrics'!$B$9-J97),"")</x:f>
      </x:c>
      <x:c r="AE97" s="14" t="n">
        <x:f>IF(A97="","",IF(OR(COUNTIF($A$8:$A$207,A97)&gt;1,B97="",C97="",NOT(ISNUMBER(D97)),AND(E97&lt;&gt;"",NOT(ISNUMBER(F97))),AND(G97&lt;&gt;"",OR(E97="",NOT(ISNUMBER(H97)))),AND(J97&lt;&gt;"",I97=""),AND(L97&lt;&gt;"",OR(J97="",NOT(ISNUMBER(M97)))),AND(S97&lt;&gt;"",OR(T97="",NOT(ISNUMBER(U97)))),AND(P97&lt;&gt;"",O97=""),AND(OR(P97="Accepted",P97="Declined"),Q97=""),AND(R97&lt;&gt;"",P97&lt;&gt;"Accepted"),AND(ISNUMBER(F97),F97&lt;0),AND(ISNUMBER(M97),M97&lt;0),AND(ISNUMBER(U97),U97&lt;0),AND(D97&lt;&gt;"",NOT(ISNUMBER(D97))),AND(E97&lt;&gt;"",NOT(ISNUMBER(E97))),AND(G97&lt;&gt;"",NOT(ISNUMBER(G97))),AND(H97&lt;&gt;"",NOT(ISNUMBER(H97))),AND(I97&lt;&gt;"",NOT(ISNUMBER(I97))),AND(J97&lt;&gt;"",NOT(ISNUMBER(J97))),AND(L97&lt;&gt;"",NOT(ISNUMBER(L97))),AND(N97&lt;&gt;"",NOT(ISNUMBER(N97))),AND(O97&lt;&gt;"",NOT(ISNUMBER(O97))),AND(Q97&lt;&gt;"",NOT(ISNUMBER(Q97))),AND(R97&lt;&gt;"",NOT(ISNUMBER(R97))),AND(S97&lt;&gt;"",NOT(ISNUMBER(S97))),AND(ISNUMBER(E97),ISNUMBER(D97),E97&lt;D97),AND(ISNUMBER(G97),ISNUMBER(E97),G97&lt;E97),AND(ISNUMBER(H97),ISNUMBER(G97),H97&lt;G97),AND(ISNUMBER(I97),ISNUMBER(G97),I97&lt;G97),AND(ISNUMBER(J97),ISNUMBER(I97),J97&lt;I97),AND(ISNUMBER(L97),ISNUMBER(J97),L97&lt;J97),AND(ISNUMBER(Q97),ISNUMBER(O97),Q97&lt;O97),AND(ISNUMBER(R97),ISNUMBER(Q97),R97&lt;Q97)),1,0))</x:f>
        <x:v>0</x:v>
      </x:c>
      <x:c r="AF97" s="14" t="n">
        <x:f>IF(A97="","",IF(AND(ISNUMBER(S97),S97&lt;='Metrics'!$B$9,T97&lt;&gt;""),1,0))</x:f>
        <x:v>1</x:v>
      </x:c>
    </x:row>
    <x:row r="98" ht="24" customHeight="1">
      <x:c r="A98" s="15" t="str">
        <x:v>EX-APP-091</x:v>
      </x:c>
      <x:c r="B98" s="15" t="str">
        <x:v>EX-CAND-091</x:v>
      </x:c>
      <x:c r="C98" s="15" t="str">
        <x:v>DEMO-ROLE-01</x:v>
      </x:c>
      <x:c r="D98" s="16" t="d">
        <x:v>2026-09-05T00:00:00.000Z</x:v>
      </x:c>
      <x:c r="E98" s="16" t="d">
        <x:v>2026-09-08T00:00:00.000Z</x:v>
      </x:c>
      <x:c r="F98" s="17" t="n">
        <x:v>1</x:v>
      </x:c>
      <x:c r="G98" s="16"/>
      <x:c r="H98" s="16"/>
      <x:c r="I98" s="16"/>
      <x:c r="J98" s="16"/>
      <x:c r="K98" s="17"/>
      <x:c r="L98" s="16"/>
      <x:c r="M98" s="17" t="n">
        <x:v>0</x:v>
      </x:c>
      <x:c r="N98" s="16"/>
      <x:c r="O98" s="16"/>
      <x:c r="P98" s="15" t="str"/>
      <x:c r="Q98" s="16"/>
      <x:c r="R98" s="16"/>
      <x:c r="S98" s="16" t="d">
        <x:v>2026-09-08T00:00:00.000Z</x:v>
      </x:c>
      <x:c r="T98" s="15" t="str">
        <x:v>Not selected</x:v>
      </x:c>
      <x:c r="U98" s="17" t="n">
        <x:v>0</x:v>
      </x:c>
      <x:c r="V98" s="14" t="n">
        <x:f>IF(A98="","",IF(AND('Metrics'!$B$6&lt;&gt;"",C98='Metrics'!$B$6,ISNUMBER(D98),ISNUMBER('Metrics'!$B$7),ISNUMBER('Metrics'!$B$8),D98&gt;='Metrics'!$B$7,D98&lt;='Metrics'!$B$8),1,0))</x:f>
        <x:v>1</x:v>
      </x:c>
      <x:c r="W98" s="14" t="n">
        <x:f>IF(A98="","",IF(AND(V98=1,ISNUMBER(G98),G98&lt;='Metrics'!$B$9,ISNUMBER(H98),H98&lt;='Metrics'!$B$9),1,0))</x:f>
        <x:v>0</x:v>
      </x:c>
      <x:c r="X98" s="14" t="n">
        <x:f>IF(A98="","",IF(COUNTIFS('Example interviews'!$B$8:$B$307,A98,'Example interviews'!$E$8:$E$307,"Completed",'Example interviews'!$D$8:$D$307,"&lt;="&amp;'Metrics'!$B$9)&gt;0,1,0))</x:f>
        <x:v>0</x:v>
      </x:c>
      <x:c r="Y98" s="14" t="n">
        <x:f>IF(A98="","",IF(AND(AND('Metrics'!$B$6&lt;&gt;"",C98='Metrics'!$B$6,ISNUMBER('Metrics'!$B$9),ISNUMBER(D98),D98&lt;='Metrics'!$B$9,NOT(AND(ISNUMBER(S98),S98&lt;='Metrics'!$B$9,T98&lt;&gt;""))),OR(E98="",E98&gt;'Metrics'!$B$9)),1,0))</x:f>
        <x:v>0</x:v>
      </x:c>
      <x:c r="Z98" s="14" t="n">
        <x:f>IF(A98="","",IF(AND(AND('Metrics'!$B$6&lt;&gt;"",C98='Metrics'!$B$6,ISNUMBER('Metrics'!$B$9),ISNUMBER(D98),D98&lt;='Metrics'!$B$9,NOT(AND(ISNUMBER(S98),S98&lt;='Metrics'!$B$9,T98&lt;&gt;""))),ISNUMBER(G98),G98&lt;='Metrics'!$B$9,OR(I98="",I98&gt;'Metrics'!$B$9)),1,0))</x:f>
        <x:v>0</x:v>
      </x:c>
      <x:c r="AA98" s="14" t="n">
        <x:f>IF(A98="","",IF(AND(AND('Metrics'!$B$6&lt;&gt;"",C98='Metrics'!$B$6,ISNUMBER('Metrics'!$B$9),ISNUMBER(D98),D98&lt;='Metrics'!$B$9,NOT(AND(ISNUMBER(S98),S98&lt;='Metrics'!$B$9,T98&lt;&gt;""))),ISNUMBER(I98),I98&lt;='Metrics'!$B$9,OR(J98="",J98&gt;'Metrics'!$B$9)),1,0))</x:f>
        <x:v>0</x:v>
      </x:c>
      <x:c r="AB98" s="14" t="n">
        <x:f>IF(A98="","",IF(AND(AND('Metrics'!$B$6&lt;&gt;"",C98='Metrics'!$B$6,ISNUMBER('Metrics'!$B$9),ISNUMBER(D98),D98&lt;='Metrics'!$B$9,NOT(AND(ISNUMBER(S98),S98&lt;='Metrics'!$B$9,T98&lt;&gt;""))),ISNUMBER(J98),J98&lt;='Metrics'!$B$9,OR(L98="",L98&gt;'Metrics'!$B$9)),1,0))</x:f>
        <x:v>0</x:v>
      </x:c>
      <x:c r="AC98" s="14" t="str">
        <x:f>IF(Y98=1,MAX(0,'Metrics'!$B$9-D98),"")</x:f>
      </x:c>
      <x:c r="AD98" s="14" t="str">
        <x:f>IF(AB98=1,MAX(0,'Metrics'!$B$9-J98),"")</x:f>
      </x:c>
      <x:c r="AE98" s="14" t="n">
        <x:f>IF(A98="","",IF(OR(COUNTIF($A$8:$A$207,A98)&gt;1,B98="",C98="",NOT(ISNUMBER(D98)),AND(E98&lt;&gt;"",NOT(ISNUMBER(F98))),AND(G98&lt;&gt;"",OR(E98="",NOT(ISNUMBER(H98)))),AND(J98&lt;&gt;"",I98=""),AND(L98&lt;&gt;"",OR(J98="",NOT(ISNUMBER(M98)))),AND(S98&lt;&gt;"",OR(T98="",NOT(ISNUMBER(U98)))),AND(P98&lt;&gt;"",O98=""),AND(OR(P98="Accepted",P98="Declined"),Q98=""),AND(R98&lt;&gt;"",P98&lt;&gt;"Accepted"),AND(ISNUMBER(F98),F98&lt;0),AND(ISNUMBER(M98),M98&lt;0),AND(ISNUMBER(U98),U98&lt;0),AND(D98&lt;&gt;"",NOT(ISNUMBER(D98))),AND(E98&lt;&gt;"",NOT(ISNUMBER(E98))),AND(G98&lt;&gt;"",NOT(ISNUMBER(G98))),AND(H98&lt;&gt;"",NOT(ISNUMBER(H98))),AND(I98&lt;&gt;"",NOT(ISNUMBER(I98))),AND(J98&lt;&gt;"",NOT(ISNUMBER(J98))),AND(L98&lt;&gt;"",NOT(ISNUMBER(L98))),AND(N98&lt;&gt;"",NOT(ISNUMBER(N98))),AND(O98&lt;&gt;"",NOT(ISNUMBER(O98))),AND(Q98&lt;&gt;"",NOT(ISNUMBER(Q98))),AND(R98&lt;&gt;"",NOT(ISNUMBER(R98))),AND(S98&lt;&gt;"",NOT(ISNUMBER(S98))),AND(ISNUMBER(E98),ISNUMBER(D98),E98&lt;D98),AND(ISNUMBER(G98),ISNUMBER(E98),G98&lt;E98),AND(ISNUMBER(H98),ISNUMBER(G98),H98&lt;G98),AND(ISNUMBER(I98),ISNUMBER(G98),I98&lt;G98),AND(ISNUMBER(J98),ISNUMBER(I98),J98&lt;I98),AND(ISNUMBER(L98),ISNUMBER(J98),L98&lt;J98),AND(ISNUMBER(Q98),ISNUMBER(O98),Q98&lt;O98),AND(ISNUMBER(R98),ISNUMBER(Q98),R98&lt;Q98)),1,0))</x:f>
        <x:v>0</x:v>
      </x:c>
      <x:c r="AF98" s="14" t="n">
        <x:f>IF(A98="","",IF(AND(ISNUMBER(S98),S98&lt;='Metrics'!$B$9,T98&lt;&gt;""),1,0))</x:f>
        <x:v>1</x:v>
      </x:c>
    </x:row>
    <x:row r="99" ht="24" customHeight="1">
      <x:c r="A99" s="15" t="str">
        <x:v>EX-APP-092</x:v>
      </x:c>
      <x:c r="B99" s="15" t="str">
        <x:v>EX-CAND-092</x:v>
      </x:c>
      <x:c r="C99" s="15" t="str">
        <x:v>DEMO-ROLE-01</x:v>
      </x:c>
      <x:c r="D99" s="16" t="d">
        <x:v>2026-09-05T00:00:00.000Z</x:v>
      </x:c>
      <x:c r="E99" s="16" t="d">
        <x:v>2026-09-08T00:00:00.000Z</x:v>
      </x:c>
      <x:c r="F99" s="17" t="n">
        <x:v>1</x:v>
      </x:c>
      <x:c r="G99" s="16"/>
      <x:c r="H99" s="16"/>
      <x:c r="I99" s="16"/>
      <x:c r="J99" s="16"/>
      <x:c r="K99" s="17"/>
      <x:c r="L99" s="16"/>
      <x:c r="M99" s="17" t="n">
        <x:v>0</x:v>
      </x:c>
      <x:c r="N99" s="16"/>
      <x:c r="O99" s="16"/>
      <x:c r="P99" s="15" t="str"/>
      <x:c r="Q99" s="16"/>
      <x:c r="R99" s="16"/>
      <x:c r="S99" s="16" t="d">
        <x:v>2026-09-08T00:00:00.000Z</x:v>
      </x:c>
      <x:c r="T99" s="15" t="str">
        <x:v>Not selected</x:v>
      </x:c>
      <x:c r="U99" s="17" t="n">
        <x:v>0</x:v>
      </x:c>
      <x:c r="V99" s="14" t="n">
        <x:f>IF(A99="","",IF(AND('Metrics'!$B$6&lt;&gt;"",C99='Metrics'!$B$6,ISNUMBER(D99),ISNUMBER('Metrics'!$B$7),ISNUMBER('Metrics'!$B$8),D99&gt;='Metrics'!$B$7,D99&lt;='Metrics'!$B$8),1,0))</x:f>
        <x:v>1</x:v>
      </x:c>
      <x:c r="W99" s="14" t="n">
        <x:f>IF(A99="","",IF(AND(V99=1,ISNUMBER(G99),G99&lt;='Metrics'!$B$9,ISNUMBER(H99),H99&lt;='Metrics'!$B$9),1,0))</x:f>
        <x:v>0</x:v>
      </x:c>
      <x:c r="X99" s="14" t="n">
        <x:f>IF(A99="","",IF(COUNTIFS('Example interviews'!$B$8:$B$307,A99,'Example interviews'!$E$8:$E$307,"Completed",'Example interviews'!$D$8:$D$307,"&lt;="&amp;'Metrics'!$B$9)&gt;0,1,0))</x:f>
        <x:v>0</x:v>
      </x:c>
      <x:c r="Y99" s="14" t="n">
        <x:f>IF(A99="","",IF(AND(AND('Metrics'!$B$6&lt;&gt;"",C99='Metrics'!$B$6,ISNUMBER('Metrics'!$B$9),ISNUMBER(D99),D99&lt;='Metrics'!$B$9,NOT(AND(ISNUMBER(S99),S99&lt;='Metrics'!$B$9,T99&lt;&gt;""))),OR(E99="",E99&gt;'Metrics'!$B$9)),1,0))</x:f>
        <x:v>0</x:v>
      </x:c>
      <x:c r="Z99" s="14" t="n">
        <x:f>IF(A99="","",IF(AND(AND('Metrics'!$B$6&lt;&gt;"",C99='Metrics'!$B$6,ISNUMBER('Metrics'!$B$9),ISNUMBER(D99),D99&lt;='Metrics'!$B$9,NOT(AND(ISNUMBER(S99),S99&lt;='Metrics'!$B$9,T99&lt;&gt;""))),ISNUMBER(G99),G99&lt;='Metrics'!$B$9,OR(I99="",I99&gt;'Metrics'!$B$9)),1,0))</x:f>
        <x:v>0</x:v>
      </x:c>
      <x:c r="AA99" s="14" t="n">
        <x:f>IF(A99="","",IF(AND(AND('Metrics'!$B$6&lt;&gt;"",C99='Metrics'!$B$6,ISNUMBER('Metrics'!$B$9),ISNUMBER(D99),D99&lt;='Metrics'!$B$9,NOT(AND(ISNUMBER(S99),S99&lt;='Metrics'!$B$9,T99&lt;&gt;""))),ISNUMBER(I99),I99&lt;='Metrics'!$B$9,OR(J99="",J99&gt;'Metrics'!$B$9)),1,0))</x:f>
        <x:v>0</x:v>
      </x:c>
      <x:c r="AB99" s="14" t="n">
        <x:f>IF(A99="","",IF(AND(AND('Metrics'!$B$6&lt;&gt;"",C99='Metrics'!$B$6,ISNUMBER('Metrics'!$B$9),ISNUMBER(D99),D99&lt;='Metrics'!$B$9,NOT(AND(ISNUMBER(S99),S99&lt;='Metrics'!$B$9,T99&lt;&gt;""))),ISNUMBER(J99),J99&lt;='Metrics'!$B$9,OR(L99="",L99&gt;'Metrics'!$B$9)),1,0))</x:f>
        <x:v>0</x:v>
      </x:c>
      <x:c r="AC99" s="14" t="str">
        <x:f>IF(Y99=1,MAX(0,'Metrics'!$B$9-D99),"")</x:f>
      </x:c>
      <x:c r="AD99" s="14" t="str">
        <x:f>IF(AB99=1,MAX(0,'Metrics'!$B$9-J99),"")</x:f>
      </x:c>
      <x:c r="AE99" s="14" t="n">
        <x:f>IF(A99="","",IF(OR(COUNTIF($A$8:$A$207,A99)&gt;1,B99="",C99="",NOT(ISNUMBER(D99)),AND(E99&lt;&gt;"",NOT(ISNUMBER(F99))),AND(G99&lt;&gt;"",OR(E99="",NOT(ISNUMBER(H99)))),AND(J99&lt;&gt;"",I99=""),AND(L99&lt;&gt;"",OR(J99="",NOT(ISNUMBER(M99)))),AND(S99&lt;&gt;"",OR(T99="",NOT(ISNUMBER(U99)))),AND(P99&lt;&gt;"",O99=""),AND(OR(P99="Accepted",P99="Declined"),Q99=""),AND(R99&lt;&gt;"",P99&lt;&gt;"Accepted"),AND(ISNUMBER(F99),F99&lt;0),AND(ISNUMBER(M99),M99&lt;0),AND(ISNUMBER(U99),U99&lt;0),AND(D99&lt;&gt;"",NOT(ISNUMBER(D99))),AND(E99&lt;&gt;"",NOT(ISNUMBER(E99))),AND(G99&lt;&gt;"",NOT(ISNUMBER(G99))),AND(H99&lt;&gt;"",NOT(ISNUMBER(H99))),AND(I99&lt;&gt;"",NOT(ISNUMBER(I99))),AND(J99&lt;&gt;"",NOT(ISNUMBER(J99))),AND(L99&lt;&gt;"",NOT(ISNUMBER(L99))),AND(N99&lt;&gt;"",NOT(ISNUMBER(N99))),AND(O99&lt;&gt;"",NOT(ISNUMBER(O99))),AND(Q99&lt;&gt;"",NOT(ISNUMBER(Q99))),AND(R99&lt;&gt;"",NOT(ISNUMBER(R99))),AND(S99&lt;&gt;"",NOT(ISNUMBER(S99))),AND(ISNUMBER(E99),ISNUMBER(D99),E99&lt;D99),AND(ISNUMBER(G99),ISNUMBER(E99),G99&lt;E99),AND(ISNUMBER(H99),ISNUMBER(G99),H99&lt;G99),AND(ISNUMBER(I99),ISNUMBER(G99),I99&lt;G99),AND(ISNUMBER(J99),ISNUMBER(I99),J99&lt;I99),AND(ISNUMBER(L99),ISNUMBER(J99),L99&lt;J99),AND(ISNUMBER(Q99),ISNUMBER(O99),Q99&lt;O99),AND(ISNUMBER(R99),ISNUMBER(Q99),R99&lt;Q99)),1,0))</x:f>
        <x:v>0</x:v>
      </x:c>
      <x:c r="AF99" s="14" t="n">
        <x:f>IF(A99="","",IF(AND(ISNUMBER(S99),S99&lt;='Metrics'!$B$9,T99&lt;&gt;""),1,0))</x:f>
        <x:v>1</x:v>
      </x:c>
    </x:row>
    <x:row r="100" ht="24" customHeight="1">
      <x:c r="A100" s="15" t="str">
        <x:v>EX-APP-093</x:v>
      </x:c>
      <x:c r="B100" s="15" t="str">
        <x:v>EX-CAND-093</x:v>
      </x:c>
      <x:c r="C100" s="15" t="str">
        <x:v>DEMO-ROLE-01</x:v>
      </x:c>
      <x:c r="D100" s="16" t="d">
        <x:v>2026-09-05T00:00:00.000Z</x:v>
      </x:c>
      <x:c r="E100" s="16" t="d">
        <x:v>2026-09-08T00:00:00.000Z</x:v>
      </x:c>
      <x:c r="F100" s="17" t="n">
        <x:v>1</x:v>
      </x:c>
      <x:c r="G100" s="16"/>
      <x:c r="H100" s="16"/>
      <x:c r="I100" s="16"/>
      <x:c r="J100" s="16"/>
      <x:c r="K100" s="17"/>
      <x:c r="L100" s="16"/>
      <x:c r="M100" s="17" t="n">
        <x:v>0</x:v>
      </x:c>
      <x:c r="N100" s="16"/>
      <x:c r="O100" s="16"/>
      <x:c r="P100" s="15" t="str"/>
      <x:c r="Q100" s="16"/>
      <x:c r="R100" s="16"/>
      <x:c r="S100" s="16" t="d">
        <x:v>2026-09-08T00:00:00.000Z</x:v>
      </x:c>
      <x:c r="T100" s="15" t="str">
        <x:v>Not selected</x:v>
      </x:c>
      <x:c r="U100" s="17" t="n">
        <x:v>0</x:v>
      </x:c>
      <x:c r="V100" s="14" t="n">
        <x:f>IF(A100="","",IF(AND('Metrics'!$B$6&lt;&gt;"",C100='Metrics'!$B$6,ISNUMBER(D100),ISNUMBER('Metrics'!$B$7),ISNUMBER('Metrics'!$B$8),D100&gt;='Metrics'!$B$7,D100&lt;='Metrics'!$B$8),1,0))</x:f>
        <x:v>1</x:v>
      </x:c>
      <x:c r="W100" s="14" t="n">
        <x:f>IF(A100="","",IF(AND(V100=1,ISNUMBER(G100),G100&lt;='Metrics'!$B$9,ISNUMBER(H100),H100&lt;='Metrics'!$B$9),1,0))</x:f>
        <x:v>0</x:v>
      </x:c>
      <x:c r="X100" s="14" t="n">
        <x:f>IF(A100="","",IF(COUNTIFS('Example interviews'!$B$8:$B$307,A100,'Example interviews'!$E$8:$E$307,"Completed",'Example interviews'!$D$8:$D$307,"&lt;="&amp;'Metrics'!$B$9)&gt;0,1,0))</x:f>
        <x:v>0</x:v>
      </x:c>
      <x:c r="Y100" s="14" t="n">
        <x:f>IF(A100="","",IF(AND(AND('Metrics'!$B$6&lt;&gt;"",C100='Metrics'!$B$6,ISNUMBER('Metrics'!$B$9),ISNUMBER(D100),D100&lt;='Metrics'!$B$9,NOT(AND(ISNUMBER(S100),S100&lt;='Metrics'!$B$9,T100&lt;&gt;""))),OR(E100="",E100&gt;'Metrics'!$B$9)),1,0))</x:f>
        <x:v>0</x:v>
      </x:c>
      <x:c r="Z100" s="14" t="n">
        <x:f>IF(A100="","",IF(AND(AND('Metrics'!$B$6&lt;&gt;"",C100='Metrics'!$B$6,ISNUMBER('Metrics'!$B$9),ISNUMBER(D100),D100&lt;='Metrics'!$B$9,NOT(AND(ISNUMBER(S100),S100&lt;='Metrics'!$B$9,T100&lt;&gt;""))),ISNUMBER(G100),G100&lt;='Metrics'!$B$9,OR(I100="",I100&gt;'Metrics'!$B$9)),1,0))</x:f>
        <x:v>0</x:v>
      </x:c>
      <x:c r="AA100" s="14" t="n">
        <x:f>IF(A100="","",IF(AND(AND('Metrics'!$B$6&lt;&gt;"",C100='Metrics'!$B$6,ISNUMBER('Metrics'!$B$9),ISNUMBER(D100),D100&lt;='Metrics'!$B$9,NOT(AND(ISNUMBER(S100),S100&lt;='Metrics'!$B$9,T100&lt;&gt;""))),ISNUMBER(I100),I100&lt;='Metrics'!$B$9,OR(J100="",J100&gt;'Metrics'!$B$9)),1,0))</x:f>
        <x:v>0</x:v>
      </x:c>
      <x:c r="AB100" s="14" t="n">
        <x:f>IF(A100="","",IF(AND(AND('Metrics'!$B$6&lt;&gt;"",C100='Metrics'!$B$6,ISNUMBER('Metrics'!$B$9),ISNUMBER(D100),D100&lt;='Metrics'!$B$9,NOT(AND(ISNUMBER(S100),S100&lt;='Metrics'!$B$9,T100&lt;&gt;""))),ISNUMBER(J100),J100&lt;='Metrics'!$B$9,OR(L100="",L100&gt;'Metrics'!$B$9)),1,0))</x:f>
        <x:v>0</x:v>
      </x:c>
      <x:c r="AC100" s="14" t="str">
        <x:f>IF(Y100=1,MAX(0,'Metrics'!$B$9-D100),"")</x:f>
      </x:c>
      <x:c r="AD100" s="14" t="str">
        <x:f>IF(AB100=1,MAX(0,'Metrics'!$B$9-J100),"")</x:f>
      </x:c>
      <x:c r="AE100" s="14" t="n">
        <x:f>IF(A100="","",IF(OR(COUNTIF($A$8:$A$207,A100)&gt;1,B100="",C100="",NOT(ISNUMBER(D100)),AND(E100&lt;&gt;"",NOT(ISNUMBER(F100))),AND(G100&lt;&gt;"",OR(E100="",NOT(ISNUMBER(H100)))),AND(J100&lt;&gt;"",I100=""),AND(L100&lt;&gt;"",OR(J100="",NOT(ISNUMBER(M100)))),AND(S100&lt;&gt;"",OR(T100="",NOT(ISNUMBER(U100)))),AND(P100&lt;&gt;"",O100=""),AND(OR(P100="Accepted",P100="Declined"),Q100=""),AND(R100&lt;&gt;"",P100&lt;&gt;"Accepted"),AND(ISNUMBER(F100),F100&lt;0),AND(ISNUMBER(M100),M100&lt;0),AND(ISNUMBER(U100),U100&lt;0),AND(D100&lt;&gt;"",NOT(ISNUMBER(D100))),AND(E100&lt;&gt;"",NOT(ISNUMBER(E100))),AND(G100&lt;&gt;"",NOT(ISNUMBER(G100))),AND(H100&lt;&gt;"",NOT(ISNUMBER(H100))),AND(I100&lt;&gt;"",NOT(ISNUMBER(I100))),AND(J100&lt;&gt;"",NOT(ISNUMBER(J100))),AND(L100&lt;&gt;"",NOT(ISNUMBER(L100))),AND(N100&lt;&gt;"",NOT(ISNUMBER(N100))),AND(O100&lt;&gt;"",NOT(ISNUMBER(O100))),AND(Q100&lt;&gt;"",NOT(ISNUMBER(Q100))),AND(R100&lt;&gt;"",NOT(ISNUMBER(R100))),AND(S100&lt;&gt;"",NOT(ISNUMBER(S100))),AND(ISNUMBER(E100),ISNUMBER(D100),E100&lt;D100),AND(ISNUMBER(G100),ISNUMBER(E100),G100&lt;E100),AND(ISNUMBER(H100),ISNUMBER(G100),H100&lt;G100),AND(ISNUMBER(I100),ISNUMBER(G100),I100&lt;G100),AND(ISNUMBER(J100),ISNUMBER(I100),J100&lt;I100),AND(ISNUMBER(L100),ISNUMBER(J100),L100&lt;J100),AND(ISNUMBER(Q100),ISNUMBER(O100),Q100&lt;O100),AND(ISNUMBER(R100),ISNUMBER(Q100),R100&lt;Q100)),1,0))</x:f>
        <x:v>0</x:v>
      </x:c>
      <x:c r="AF100" s="14" t="n">
        <x:f>IF(A100="","",IF(AND(ISNUMBER(S100),S100&lt;='Metrics'!$B$9,T100&lt;&gt;""),1,0))</x:f>
        <x:v>1</x:v>
      </x:c>
    </x:row>
    <x:row r="101" ht="24" customHeight="1">
      <x:c r="A101" s="15" t="str">
        <x:v>EX-APP-094</x:v>
      </x:c>
      <x:c r="B101" s="15" t="str">
        <x:v>EX-CAND-094</x:v>
      </x:c>
      <x:c r="C101" s="15" t="str">
        <x:v>DEMO-ROLE-01</x:v>
      </x:c>
      <x:c r="D101" s="16" t="d">
        <x:v>2026-09-05T00:00:00.000Z</x:v>
      </x:c>
      <x:c r="E101" s="16" t="d">
        <x:v>2026-09-08T00:00:00.000Z</x:v>
      </x:c>
      <x:c r="F101" s="17" t="n">
        <x:v>1</x:v>
      </x:c>
      <x:c r="G101" s="16"/>
      <x:c r="H101" s="16"/>
      <x:c r="I101" s="16"/>
      <x:c r="J101" s="16"/>
      <x:c r="K101" s="17"/>
      <x:c r="L101" s="16"/>
      <x:c r="M101" s="17" t="n">
        <x:v>0</x:v>
      </x:c>
      <x:c r="N101" s="16"/>
      <x:c r="O101" s="16"/>
      <x:c r="P101" s="15" t="str"/>
      <x:c r="Q101" s="16"/>
      <x:c r="R101" s="16"/>
      <x:c r="S101" s="16" t="d">
        <x:v>2026-09-08T00:00:00.000Z</x:v>
      </x:c>
      <x:c r="T101" s="15" t="str">
        <x:v>Not selected</x:v>
      </x:c>
      <x:c r="U101" s="17" t="n">
        <x:v>0</x:v>
      </x:c>
      <x:c r="V101" s="14" t="n">
        <x:f>IF(A101="","",IF(AND('Metrics'!$B$6&lt;&gt;"",C101='Metrics'!$B$6,ISNUMBER(D101),ISNUMBER('Metrics'!$B$7),ISNUMBER('Metrics'!$B$8),D101&gt;='Metrics'!$B$7,D101&lt;='Metrics'!$B$8),1,0))</x:f>
        <x:v>1</x:v>
      </x:c>
      <x:c r="W101" s="14" t="n">
        <x:f>IF(A101="","",IF(AND(V101=1,ISNUMBER(G101),G101&lt;='Metrics'!$B$9,ISNUMBER(H101),H101&lt;='Metrics'!$B$9),1,0))</x:f>
        <x:v>0</x:v>
      </x:c>
      <x:c r="X101" s="14" t="n">
        <x:f>IF(A101="","",IF(COUNTIFS('Example interviews'!$B$8:$B$307,A101,'Example interviews'!$E$8:$E$307,"Completed",'Example interviews'!$D$8:$D$307,"&lt;="&amp;'Metrics'!$B$9)&gt;0,1,0))</x:f>
        <x:v>0</x:v>
      </x:c>
      <x:c r="Y101" s="14" t="n">
        <x:f>IF(A101="","",IF(AND(AND('Metrics'!$B$6&lt;&gt;"",C101='Metrics'!$B$6,ISNUMBER('Metrics'!$B$9),ISNUMBER(D101),D101&lt;='Metrics'!$B$9,NOT(AND(ISNUMBER(S101),S101&lt;='Metrics'!$B$9,T101&lt;&gt;""))),OR(E101="",E101&gt;'Metrics'!$B$9)),1,0))</x:f>
        <x:v>0</x:v>
      </x:c>
      <x:c r="Z101" s="14" t="n">
        <x:f>IF(A101="","",IF(AND(AND('Metrics'!$B$6&lt;&gt;"",C101='Metrics'!$B$6,ISNUMBER('Metrics'!$B$9),ISNUMBER(D101),D101&lt;='Metrics'!$B$9,NOT(AND(ISNUMBER(S101),S101&lt;='Metrics'!$B$9,T101&lt;&gt;""))),ISNUMBER(G101),G101&lt;='Metrics'!$B$9,OR(I101="",I101&gt;'Metrics'!$B$9)),1,0))</x:f>
        <x:v>0</x:v>
      </x:c>
      <x:c r="AA101" s="14" t="n">
        <x:f>IF(A101="","",IF(AND(AND('Metrics'!$B$6&lt;&gt;"",C101='Metrics'!$B$6,ISNUMBER('Metrics'!$B$9),ISNUMBER(D101),D101&lt;='Metrics'!$B$9,NOT(AND(ISNUMBER(S101),S101&lt;='Metrics'!$B$9,T101&lt;&gt;""))),ISNUMBER(I101),I101&lt;='Metrics'!$B$9,OR(J101="",J101&gt;'Metrics'!$B$9)),1,0))</x:f>
        <x:v>0</x:v>
      </x:c>
      <x:c r="AB101" s="14" t="n">
        <x:f>IF(A101="","",IF(AND(AND('Metrics'!$B$6&lt;&gt;"",C101='Metrics'!$B$6,ISNUMBER('Metrics'!$B$9),ISNUMBER(D101),D101&lt;='Metrics'!$B$9,NOT(AND(ISNUMBER(S101),S101&lt;='Metrics'!$B$9,T101&lt;&gt;""))),ISNUMBER(J101),J101&lt;='Metrics'!$B$9,OR(L101="",L101&gt;'Metrics'!$B$9)),1,0))</x:f>
        <x:v>0</x:v>
      </x:c>
      <x:c r="AC101" s="14" t="str">
        <x:f>IF(Y101=1,MAX(0,'Metrics'!$B$9-D101),"")</x:f>
      </x:c>
      <x:c r="AD101" s="14" t="str">
        <x:f>IF(AB101=1,MAX(0,'Metrics'!$B$9-J101),"")</x:f>
      </x:c>
      <x:c r="AE101" s="14" t="n">
        <x:f>IF(A101="","",IF(OR(COUNTIF($A$8:$A$207,A101)&gt;1,B101="",C101="",NOT(ISNUMBER(D101)),AND(E101&lt;&gt;"",NOT(ISNUMBER(F101))),AND(G101&lt;&gt;"",OR(E101="",NOT(ISNUMBER(H101)))),AND(J101&lt;&gt;"",I101=""),AND(L101&lt;&gt;"",OR(J101="",NOT(ISNUMBER(M101)))),AND(S101&lt;&gt;"",OR(T101="",NOT(ISNUMBER(U101)))),AND(P101&lt;&gt;"",O101=""),AND(OR(P101="Accepted",P101="Declined"),Q101=""),AND(R101&lt;&gt;"",P101&lt;&gt;"Accepted"),AND(ISNUMBER(F101),F101&lt;0),AND(ISNUMBER(M101),M101&lt;0),AND(ISNUMBER(U101),U101&lt;0),AND(D101&lt;&gt;"",NOT(ISNUMBER(D101))),AND(E101&lt;&gt;"",NOT(ISNUMBER(E101))),AND(G101&lt;&gt;"",NOT(ISNUMBER(G101))),AND(H101&lt;&gt;"",NOT(ISNUMBER(H101))),AND(I101&lt;&gt;"",NOT(ISNUMBER(I101))),AND(J101&lt;&gt;"",NOT(ISNUMBER(J101))),AND(L101&lt;&gt;"",NOT(ISNUMBER(L101))),AND(N101&lt;&gt;"",NOT(ISNUMBER(N101))),AND(O101&lt;&gt;"",NOT(ISNUMBER(O101))),AND(Q101&lt;&gt;"",NOT(ISNUMBER(Q101))),AND(R101&lt;&gt;"",NOT(ISNUMBER(R101))),AND(S101&lt;&gt;"",NOT(ISNUMBER(S101))),AND(ISNUMBER(E101),ISNUMBER(D101),E101&lt;D101),AND(ISNUMBER(G101),ISNUMBER(E101),G101&lt;E101),AND(ISNUMBER(H101),ISNUMBER(G101),H101&lt;G101),AND(ISNUMBER(I101),ISNUMBER(G101),I101&lt;G101),AND(ISNUMBER(J101),ISNUMBER(I101),J101&lt;I101),AND(ISNUMBER(L101),ISNUMBER(J101),L101&lt;J101),AND(ISNUMBER(Q101),ISNUMBER(O101),Q101&lt;O101),AND(ISNUMBER(R101),ISNUMBER(Q101),R101&lt;Q101)),1,0))</x:f>
        <x:v>0</x:v>
      </x:c>
      <x:c r="AF101" s="14" t="n">
        <x:f>IF(A101="","",IF(AND(ISNUMBER(S101),S101&lt;='Metrics'!$B$9,T101&lt;&gt;""),1,0))</x:f>
        <x:v>1</x:v>
      </x:c>
    </x:row>
    <x:row r="102" ht="24" customHeight="1">
      <x:c r="A102" s="15" t="str">
        <x:v>EX-APP-095</x:v>
      </x:c>
      <x:c r="B102" s="15" t="str">
        <x:v>EX-CAND-095</x:v>
      </x:c>
      <x:c r="C102" s="15" t="str">
        <x:v>DEMO-ROLE-01</x:v>
      </x:c>
      <x:c r="D102" s="16" t="d">
        <x:v>2026-09-05T00:00:00.000Z</x:v>
      </x:c>
      <x:c r="E102" s="16" t="d">
        <x:v>2026-09-08T00:00:00.000Z</x:v>
      </x:c>
      <x:c r="F102" s="17" t="n">
        <x:v>1</x:v>
      </x:c>
      <x:c r="G102" s="16"/>
      <x:c r="H102" s="16"/>
      <x:c r="I102" s="16"/>
      <x:c r="J102" s="16"/>
      <x:c r="K102" s="17"/>
      <x:c r="L102" s="16"/>
      <x:c r="M102" s="17" t="n">
        <x:v>0</x:v>
      </x:c>
      <x:c r="N102" s="16"/>
      <x:c r="O102" s="16"/>
      <x:c r="P102" s="15" t="str"/>
      <x:c r="Q102" s="16"/>
      <x:c r="R102" s="16"/>
      <x:c r="S102" s="16" t="d">
        <x:v>2026-09-08T00:00:00.000Z</x:v>
      </x:c>
      <x:c r="T102" s="15" t="str">
        <x:v>Not selected</x:v>
      </x:c>
      <x:c r="U102" s="17" t="n">
        <x:v>0</x:v>
      </x:c>
      <x:c r="V102" s="14" t="n">
        <x:f>IF(A102="","",IF(AND('Metrics'!$B$6&lt;&gt;"",C102='Metrics'!$B$6,ISNUMBER(D102),ISNUMBER('Metrics'!$B$7),ISNUMBER('Metrics'!$B$8),D102&gt;='Metrics'!$B$7,D102&lt;='Metrics'!$B$8),1,0))</x:f>
        <x:v>1</x:v>
      </x:c>
      <x:c r="W102" s="14" t="n">
        <x:f>IF(A102="","",IF(AND(V102=1,ISNUMBER(G102),G102&lt;='Metrics'!$B$9,ISNUMBER(H102),H102&lt;='Metrics'!$B$9),1,0))</x:f>
        <x:v>0</x:v>
      </x:c>
      <x:c r="X102" s="14" t="n">
        <x:f>IF(A102="","",IF(COUNTIFS('Example interviews'!$B$8:$B$307,A102,'Example interviews'!$E$8:$E$307,"Completed",'Example interviews'!$D$8:$D$307,"&lt;="&amp;'Metrics'!$B$9)&gt;0,1,0))</x:f>
        <x:v>0</x:v>
      </x:c>
      <x:c r="Y102" s="14" t="n">
        <x:f>IF(A102="","",IF(AND(AND('Metrics'!$B$6&lt;&gt;"",C102='Metrics'!$B$6,ISNUMBER('Metrics'!$B$9),ISNUMBER(D102),D102&lt;='Metrics'!$B$9,NOT(AND(ISNUMBER(S102),S102&lt;='Metrics'!$B$9,T102&lt;&gt;""))),OR(E102="",E102&gt;'Metrics'!$B$9)),1,0))</x:f>
        <x:v>0</x:v>
      </x:c>
      <x:c r="Z102" s="14" t="n">
        <x:f>IF(A102="","",IF(AND(AND('Metrics'!$B$6&lt;&gt;"",C102='Metrics'!$B$6,ISNUMBER('Metrics'!$B$9),ISNUMBER(D102),D102&lt;='Metrics'!$B$9,NOT(AND(ISNUMBER(S102),S102&lt;='Metrics'!$B$9,T102&lt;&gt;""))),ISNUMBER(G102),G102&lt;='Metrics'!$B$9,OR(I102="",I102&gt;'Metrics'!$B$9)),1,0))</x:f>
        <x:v>0</x:v>
      </x:c>
      <x:c r="AA102" s="14" t="n">
        <x:f>IF(A102="","",IF(AND(AND('Metrics'!$B$6&lt;&gt;"",C102='Metrics'!$B$6,ISNUMBER('Metrics'!$B$9),ISNUMBER(D102),D102&lt;='Metrics'!$B$9,NOT(AND(ISNUMBER(S102),S102&lt;='Metrics'!$B$9,T102&lt;&gt;""))),ISNUMBER(I102),I102&lt;='Metrics'!$B$9,OR(J102="",J102&gt;'Metrics'!$B$9)),1,0))</x:f>
        <x:v>0</x:v>
      </x:c>
      <x:c r="AB102" s="14" t="n">
        <x:f>IF(A102="","",IF(AND(AND('Metrics'!$B$6&lt;&gt;"",C102='Metrics'!$B$6,ISNUMBER('Metrics'!$B$9),ISNUMBER(D102),D102&lt;='Metrics'!$B$9,NOT(AND(ISNUMBER(S102),S102&lt;='Metrics'!$B$9,T102&lt;&gt;""))),ISNUMBER(J102),J102&lt;='Metrics'!$B$9,OR(L102="",L102&gt;'Metrics'!$B$9)),1,0))</x:f>
        <x:v>0</x:v>
      </x:c>
      <x:c r="AC102" s="14" t="str">
        <x:f>IF(Y102=1,MAX(0,'Metrics'!$B$9-D102),"")</x:f>
      </x:c>
      <x:c r="AD102" s="14" t="str">
        <x:f>IF(AB102=1,MAX(0,'Metrics'!$B$9-J102),"")</x:f>
      </x:c>
      <x:c r="AE102" s="14" t="n">
        <x:f>IF(A102="","",IF(OR(COUNTIF($A$8:$A$207,A102)&gt;1,B102="",C102="",NOT(ISNUMBER(D102)),AND(E102&lt;&gt;"",NOT(ISNUMBER(F102))),AND(G102&lt;&gt;"",OR(E102="",NOT(ISNUMBER(H102)))),AND(J102&lt;&gt;"",I102=""),AND(L102&lt;&gt;"",OR(J102="",NOT(ISNUMBER(M102)))),AND(S102&lt;&gt;"",OR(T102="",NOT(ISNUMBER(U102)))),AND(P102&lt;&gt;"",O102=""),AND(OR(P102="Accepted",P102="Declined"),Q102=""),AND(R102&lt;&gt;"",P102&lt;&gt;"Accepted"),AND(ISNUMBER(F102),F102&lt;0),AND(ISNUMBER(M102),M102&lt;0),AND(ISNUMBER(U102),U102&lt;0),AND(D102&lt;&gt;"",NOT(ISNUMBER(D102))),AND(E102&lt;&gt;"",NOT(ISNUMBER(E102))),AND(G102&lt;&gt;"",NOT(ISNUMBER(G102))),AND(H102&lt;&gt;"",NOT(ISNUMBER(H102))),AND(I102&lt;&gt;"",NOT(ISNUMBER(I102))),AND(J102&lt;&gt;"",NOT(ISNUMBER(J102))),AND(L102&lt;&gt;"",NOT(ISNUMBER(L102))),AND(N102&lt;&gt;"",NOT(ISNUMBER(N102))),AND(O102&lt;&gt;"",NOT(ISNUMBER(O102))),AND(Q102&lt;&gt;"",NOT(ISNUMBER(Q102))),AND(R102&lt;&gt;"",NOT(ISNUMBER(R102))),AND(S102&lt;&gt;"",NOT(ISNUMBER(S102))),AND(ISNUMBER(E102),ISNUMBER(D102),E102&lt;D102),AND(ISNUMBER(G102),ISNUMBER(E102),G102&lt;E102),AND(ISNUMBER(H102),ISNUMBER(G102),H102&lt;G102),AND(ISNUMBER(I102),ISNUMBER(G102),I102&lt;G102),AND(ISNUMBER(J102),ISNUMBER(I102),J102&lt;I102),AND(ISNUMBER(L102),ISNUMBER(J102),L102&lt;J102),AND(ISNUMBER(Q102),ISNUMBER(O102),Q102&lt;O102),AND(ISNUMBER(R102),ISNUMBER(Q102),R102&lt;Q102)),1,0))</x:f>
        <x:v>0</x:v>
      </x:c>
      <x:c r="AF102" s="14" t="n">
        <x:f>IF(A102="","",IF(AND(ISNUMBER(S102),S102&lt;='Metrics'!$B$9,T102&lt;&gt;""),1,0))</x:f>
        <x:v>1</x:v>
      </x:c>
    </x:row>
    <x:row r="103" ht="24" customHeight="1">
      <x:c r="A103" s="15" t="str">
        <x:v>EX-APP-096</x:v>
      </x:c>
      <x:c r="B103" s="15" t="str">
        <x:v>EX-CAND-096</x:v>
      </x:c>
      <x:c r="C103" s="15" t="str">
        <x:v>DEMO-ROLE-01</x:v>
      </x:c>
      <x:c r="D103" s="16" t="d">
        <x:v>2026-09-05T00:00:00.000Z</x:v>
      </x:c>
      <x:c r="E103" s="16" t="d">
        <x:v>2026-09-08T00:00:00.000Z</x:v>
      </x:c>
      <x:c r="F103" s="17" t="n">
        <x:v>1</x:v>
      </x:c>
      <x:c r="G103" s="16"/>
      <x:c r="H103" s="16"/>
      <x:c r="I103" s="16"/>
      <x:c r="J103" s="16"/>
      <x:c r="K103" s="17"/>
      <x:c r="L103" s="16"/>
      <x:c r="M103" s="17" t="n">
        <x:v>0</x:v>
      </x:c>
      <x:c r="N103" s="16"/>
      <x:c r="O103" s="16"/>
      <x:c r="P103" s="15" t="str"/>
      <x:c r="Q103" s="16"/>
      <x:c r="R103" s="16"/>
      <x:c r="S103" s="16" t="d">
        <x:v>2026-09-08T00:00:00.000Z</x:v>
      </x:c>
      <x:c r="T103" s="15" t="str">
        <x:v>Not selected</x:v>
      </x:c>
      <x:c r="U103" s="17" t="n">
        <x:v>0</x:v>
      </x:c>
      <x:c r="V103" s="14" t="n">
        <x:f>IF(A103="","",IF(AND('Metrics'!$B$6&lt;&gt;"",C103='Metrics'!$B$6,ISNUMBER(D103),ISNUMBER('Metrics'!$B$7),ISNUMBER('Metrics'!$B$8),D103&gt;='Metrics'!$B$7,D103&lt;='Metrics'!$B$8),1,0))</x:f>
        <x:v>1</x:v>
      </x:c>
      <x:c r="W103" s="14" t="n">
        <x:f>IF(A103="","",IF(AND(V103=1,ISNUMBER(G103),G103&lt;='Metrics'!$B$9,ISNUMBER(H103),H103&lt;='Metrics'!$B$9),1,0))</x:f>
        <x:v>0</x:v>
      </x:c>
      <x:c r="X103" s="14" t="n">
        <x:f>IF(A103="","",IF(COUNTIFS('Example interviews'!$B$8:$B$307,A103,'Example interviews'!$E$8:$E$307,"Completed",'Example interviews'!$D$8:$D$307,"&lt;="&amp;'Metrics'!$B$9)&gt;0,1,0))</x:f>
        <x:v>0</x:v>
      </x:c>
      <x:c r="Y103" s="14" t="n">
        <x:f>IF(A103="","",IF(AND(AND('Metrics'!$B$6&lt;&gt;"",C103='Metrics'!$B$6,ISNUMBER('Metrics'!$B$9),ISNUMBER(D103),D103&lt;='Metrics'!$B$9,NOT(AND(ISNUMBER(S103),S103&lt;='Metrics'!$B$9,T103&lt;&gt;""))),OR(E103="",E103&gt;'Metrics'!$B$9)),1,0))</x:f>
        <x:v>0</x:v>
      </x:c>
      <x:c r="Z103" s="14" t="n">
        <x:f>IF(A103="","",IF(AND(AND('Metrics'!$B$6&lt;&gt;"",C103='Metrics'!$B$6,ISNUMBER('Metrics'!$B$9),ISNUMBER(D103),D103&lt;='Metrics'!$B$9,NOT(AND(ISNUMBER(S103),S103&lt;='Metrics'!$B$9,T103&lt;&gt;""))),ISNUMBER(G103),G103&lt;='Metrics'!$B$9,OR(I103="",I103&gt;'Metrics'!$B$9)),1,0))</x:f>
        <x:v>0</x:v>
      </x:c>
      <x:c r="AA103" s="14" t="n">
        <x:f>IF(A103="","",IF(AND(AND('Metrics'!$B$6&lt;&gt;"",C103='Metrics'!$B$6,ISNUMBER('Metrics'!$B$9),ISNUMBER(D103),D103&lt;='Metrics'!$B$9,NOT(AND(ISNUMBER(S103),S103&lt;='Metrics'!$B$9,T103&lt;&gt;""))),ISNUMBER(I103),I103&lt;='Metrics'!$B$9,OR(J103="",J103&gt;'Metrics'!$B$9)),1,0))</x:f>
        <x:v>0</x:v>
      </x:c>
      <x:c r="AB103" s="14" t="n">
        <x:f>IF(A103="","",IF(AND(AND('Metrics'!$B$6&lt;&gt;"",C103='Metrics'!$B$6,ISNUMBER('Metrics'!$B$9),ISNUMBER(D103),D103&lt;='Metrics'!$B$9,NOT(AND(ISNUMBER(S103),S103&lt;='Metrics'!$B$9,T103&lt;&gt;""))),ISNUMBER(J103),J103&lt;='Metrics'!$B$9,OR(L103="",L103&gt;'Metrics'!$B$9)),1,0))</x:f>
        <x:v>0</x:v>
      </x:c>
      <x:c r="AC103" s="14" t="str">
        <x:f>IF(Y103=1,MAX(0,'Metrics'!$B$9-D103),"")</x:f>
      </x:c>
      <x:c r="AD103" s="14" t="str">
        <x:f>IF(AB103=1,MAX(0,'Metrics'!$B$9-J103),"")</x:f>
      </x:c>
      <x:c r="AE103" s="14" t="n">
        <x:f>IF(A103="","",IF(OR(COUNTIF($A$8:$A$207,A103)&gt;1,B103="",C103="",NOT(ISNUMBER(D103)),AND(E103&lt;&gt;"",NOT(ISNUMBER(F103))),AND(G103&lt;&gt;"",OR(E103="",NOT(ISNUMBER(H103)))),AND(J103&lt;&gt;"",I103=""),AND(L103&lt;&gt;"",OR(J103="",NOT(ISNUMBER(M103)))),AND(S103&lt;&gt;"",OR(T103="",NOT(ISNUMBER(U103)))),AND(P103&lt;&gt;"",O103=""),AND(OR(P103="Accepted",P103="Declined"),Q103=""),AND(R103&lt;&gt;"",P103&lt;&gt;"Accepted"),AND(ISNUMBER(F103),F103&lt;0),AND(ISNUMBER(M103),M103&lt;0),AND(ISNUMBER(U103),U103&lt;0),AND(D103&lt;&gt;"",NOT(ISNUMBER(D103))),AND(E103&lt;&gt;"",NOT(ISNUMBER(E103))),AND(G103&lt;&gt;"",NOT(ISNUMBER(G103))),AND(H103&lt;&gt;"",NOT(ISNUMBER(H103))),AND(I103&lt;&gt;"",NOT(ISNUMBER(I103))),AND(J103&lt;&gt;"",NOT(ISNUMBER(J103))),AND(L103&lt;&gt;"",NOT(ISNUMBER(L103))),AND(N103&lt;&gt;"",NOT(ISNUMBER(N103))),AND(O103&lt;&gt;"",NOT(ISNUMBER(O103))),AND(Q103&lt;&gt;"",NOT(ISNUMBER(Q103))),AND(R103&lt;&gt;"",NOT(ISNUMBER(R103))),AND(S103&lt;&gt;"",NOT(ISNUMBER(S103))),AND(ISNUMBER(E103),ISNUMBER(D103),E103&lt;D103),AND(ISNUMBER(G103),ISNUMBER(E103),G103&lt;E103),AND(ISNUMBER(H103),ISNUMBER(G103),H103&lt;G103),AND(ISNUMBER(I103),ISNUMBER(G103),I103&lt;G103),AND(ISNUMBER(J103),ISNUMBER(I103),J103&lt;I103),AND(ISNUMBER(L103),ISNUMBER(J103),L103&lt;J103),AND(ISNUMBER(Q103),ISNUMBER(O103),Q103&lt;O103),AND(ISNUMBER(R103),ISNUMBER(Q103),R103&lt;Q103)),1,0))</x:f>
        <x:v>0</x:v>
      </x:c>
      <x:c r="AF103" s="14" t="n">
        <x:f>IF(A103="","",IF(AND(ISNUMBER(S103),S103&lt;='Metrics'!$B$9,T103&lt;&gt;""),1,0))</x:f>
        <x:v>1</x:v>
      </x:c>
    </x:row>
    <x:row r="104" ht="24" customHeight="1">
      <x:c r="A104" s="15" t="str">
        <x:v>EX-APP-097</x:v>
      </x:c>
      <x:c r="B104" s="15" t="str">
        <x:v>EX-CAND-097</x:v>
      </x:c>
      <x:c r="C104" s="15" t="str">
        <x:v>DEMO-ROLE-01</x:v>
      </x:c>
      <x:c r="D104" s="16" t="d">
        <x:v>2026-09-05T00:00:00.000Z</x:v>
      </x:c>
      <x:c r="E104" s="16" t="d">
        <x:v>2026-09-08T00:00:00.000Z</x:v>
      </x:c>
      <x:c r="F104" s="17" t="n">
        <x:v>1</x:v>
      </x:c>
      <x:c r="G104" s="16"/>
      <x:c r="H104" s="16"/>
      <x:c r="I104" s="16"/>
      <x:c r="J104" s="16"/>
      <x:c r="K104" s="17"/>
      <x:c r="L104" s="16"/>
      <x:c r="M104" s="17" t="n">
        <x:v>0</x:v>
      </x:c>
      <x:c r="N104" s="16"/>
      <x:c r="O104" s="16"/>
      <x:c r="P104" s="15" t="str"/>
      <x:c r="Q104" s="16"/>
      <x:c r="R104" s="16"/>
      <x:c r="S104" s="16" t="d">
        <x:v>2026-09-08T00:00:00.000Z</x:v>
      </x:c>
      <x:c r="T104" s="15" t="str">
        <x:v>Not selected</x:v>
      </x:c>
      <x:c r="U104" s="17" t="n">
        <x:v>0</x:v>
      </x:c>
      <x:c r="V104" s="14" t="n">
        <x:f>IF(A104="","",IF(AND('Metrics'!$B$6&lt;&gt;"",C104='Metrics'!$B$6,ISNUMBER(D104),ISNUMBER('Metrics'!$B$7),ISNUMBER('Metrics'!$B$8),D104&gt;='Metrics'!$B$7,D104&lt;='Metrics'!$B$8),1,0))</x:f>
        <x:v>1</x:v>
      </x:c>
      <x:c r="W104" s="14" t="n">
        <x:f>IF(A104="","",IF(AND(V104=1,ISNUMBER(G104),G104&lt;='Metrics'!$B$9,ISNUMBER(H104),H104&lt;='Metrics'!$B$9),1,0))</x:f>
        <x:v>0</x:v>
      </x:c>
      <x:c r="X104" s="14" t="n">
        <x:f>IF(A104="","",IF(COUNTIFS('Example interviews'!$B$8:$B$307,A104,'Example interviews'!$E$8:$E$307,"Completed",'Example interviews'!$D$8:$D$307,"&lt;="&amp;'Metrics'!$B$9)&gt;0,1,0))</x:f>
        <x:v>0</x:v>
      </x:c>
      <x:c r="Y104" s="14" t="n">
        <x:f>IF(A104="","",IF(AND(AND('Metrics'!$B$6&lt;&gt;"",C104='Metrics'!$B$6,ISNUMBER('Metrics'!$B$9),ISNUMBER(D104),D104&lt;='Metrics'!$B$9,NOT(AND(ISNUMBER(S104),S104&lt;='Metrics'!$B$9,T104&lt;&gt;""))),OR(E104="",E104&gt;'Metrics'!$B$9)),1,0))</x:f>
        <x:v>0</x:v>
      </x:c>
      <x:c r="Z104" s="14" t="n">
        <x:f>IF(A104="","",IF(AND(AND('Metrics'!$B$6&lt;&gt;"",C104='Metrics'!$B$6,ISNUMBER('Metrics'!$B$9),ISNUMBER(D104),D104&lt;='Metrics'!$B$9,NOT(AND(ISNUMBER(S104),S104&lt;='Metrics'!$B$9,T104&lt;&gt;""))),ISNUMBER(G104),G104&lt;='Metrics'!$B$9,OR(I104="",I104&gt;'Metrics'!$B$9)),1,0))</x:f>
        <x:v>0</x:v>
      </x:c>
      <x:c r="AA104" s="14" t="n">
        <x:f>IF(A104="","",IF(AND(AND('Metrics'!$B$6&lt;&gt;"",C104='Metrics'!$B$6,ISNUMBER('Metrics'!$B$9),ISNUMBER(D104),D104&lt;='Metrics'!$B$9,NOT(AND(ISNUMBER(S104),S104&lt;='Metrics'!$B$9,T104&lt;&gt;""))),ISNUMBER(I104),I104&lt;='Metrics'!$B$9,OR(J104="",J104&gt;'Metrics'!$B$9)),1,0))</x:f>
        <x:v>0</x:v>
      </x:c>
      <x:c r="AB104" s="14" t="n">
        <x:f>IF(A104="","",IF(AND(AND('Metrics'!$B$6&lt;&gt;"",C104='Metrics'!$B$6,ISNUMBER('Metrics'!$B$9),ISNUMBER(D104),D104&lt;='Metrics'!$B$9,NOT(AND(ISNUMBER(S104),S104&lt;='Metrics'!$B$9,T104&lt;&gt;""))),ISNUMBER(J104),J104&lt;='Metrics'!$B$9,OR(L104="",L104&gt;'Metrics'!$B$9)),1,0))</x:f>
        <x:v>0</x:v>
      </x:c>
      <x:c r="AC104" s="14" t="str">
        <x:f>IF(Y104=1,MAX(0,'Metrics'!$B$9-D104),"")</x:f>
      </x:c>
      <x:c r="AD104" s="14" t="str">
        <x:f>IF(AB104=1,MAX(0,'Metrics'!$B$9-J104),"")</x:f>
      </x:c>
      <x:c r="AE104" s="14" t="n">
        <x:f>IF(A104="","",IF(OR(COUNTIF($A$8:$A$207,A104)&gt;1,B104="",C104="",NOT(ISNUMBER(D104)),AND(E104&lt;&gt;"",NOT(ISNUMBER(F104))),AND(G104&lt;&gt;"",OR(E104="",NOT(ISNUMBER(H104)))),AND(J104&lt;&gt;"",I104=""),AND(L104&lt;&gt;"",OR(J104="",NOT(ISNUMBER(M104)))),AND(S104&lt;&gt;"",OR(T104="",NOT(ISNUMBER(U104)))),AND(P104&lt;&gt;"",O104=""),AND(OR(P104="Accepted",P104="Declined"),Q104=""),AND(R104&lt;&gt;"",P104&lt;&gt;"Accepted"),AND(ISNUMBER(F104),F104&lt;0),AND(ISNUMBER(M104),M104&lt;0),AND(ISNUMBER(U104),U104&lt;0),AND(D104&lt;&gt;"",NOT(ISNUMBER(D104))),AND(E104&lt;&gt;"",NOT(ISNUMBER(E104))),AND(G104&lt;&gt;"",NOT(ISNUMBER(G104))),AND(H104&lt;&gt;"",NOT(ISNUMBER(H104))),AND(I104&lt;&gt;"",NOT(ISNUMBER(I104))),AND(J104&lt;&gt;"",NOT(ISNUMBER(J104))),AND(L104&lt;&gt;"",NOT(ISNUMBER(L104))),AND(N104&lt;&gt;"",NOT(ISNUMBER(N104))),AND(O104&lt;&gt;"",NOT(ISNUMBER(O104))),AND(Q104&lt;&gt;"",NOT(ISNUMBER(Q104))),AND(R104&lt;&gt;"",NOT(ISNUMBER(R104))),AND(S104&lt;&gt;"",NOT(ISNUMBER(S104))),AND(ISNUMBER(E104),ISNUMBER(D104),E104&lt;D104),AND(ISNUMBER(G104),ISNUMBER(E104),G104&lt;E104),AND(ISNUMBER(H104),ISNUMBER(G104),H104&lt;G104),AND(ISNUMBER(I104),ISNUMBER(G104),I104&lt;G104),AND(ISNUMBER(J104),ISNUMBER(I104),J104&lt;I104),AND(ISNUMBER(L104),ISNUMBER(J104),L104&lt;J104),AND(ISNUMBER(Q104),ISNUMBER(O104),Q104&lt;O104),AND(ISNUMBER(R104),ISNUMBER(Q104),R104&lt;Q104)),1,0))</x:f>
        <x:v>0</x:v>
      </x:c>
      <x:c r="AF104" s="14" t="n">
        <x:f>IF(A104="","",IF(AND(ISNUMBER(S104),S104&lt;='Metrics'!$B$9,T104&lt;&gt;""),1,0))</x:f>
        <x:v>1</x:v>
      </x:c>
    </x:row>
    <x:row r="105" ht="24" customHeight="1">
      <x:c r="A105" s="15" t="str">
        <x:v>EX-APP-098</x:v>
      </x:c>
      <x:c r="B105" s="15" t="str">
        <x:v>EX-CAND-098</x:v>
      </x:c>
      <x:c r="C105" s="15" t="str">
        <x:v>DEMO-ROLE-01</x:v>
      </x:c>
      <x:c r="D105" s="16" t="d">
        <x:v>2026-09-05T00:00:00.000Z</x:v>
      </x:c>
      <x:c r="E105" s="16" t="d">
        <x:v>2026-09-08T00:00:00.000Z</x:v>
      </x:c>
      <x:c r="F105" s="17" t="n">
        <x:v>1</x:v>
      </x:c>
      <x:c r="G105" s="16"/>
      <x:c r="H105" s="16"/>
      <x:c r="I105" s="16"/>
      <x:c r="J105" s="16"/>
      <x:c r="K105" s="17"/>
      <x:c r="L105" s="16"/>
      <x:c r="M105" s="17" t="n">
        <x:v>0</x:v>
      </x:c>
      <x:c r="N105" s="16"/>
      <x:c r="O105" s="16"/>
      <x:c r="P105" s="15" t="str"/>
      <x:c r="Q105" s="16"/>
      <x:c r="R105" s="16"/>
      <x:c r="S105" s="16" t="d">
        <x:v>2026-09-08T00:00:00.000Z</x:v>
      </x:c>
      <x:c r="T105" s="15" t="str">
        <x:v>Not selected</x:v>
      </x:c>
      <x:c r="U105" s="17" t="n">
        <x:v>0</x:v>
      </x:c>
      <x:c r="V105" s="14" t="n">
        <x:f>IF(A105="","",IF(AND('Metrics'!$B$6&lt;&gt;"",C105='Metrics'!$B$6,ISNUMBER(D105),ISNUMBER('Metrics'!$B$7),ISNUMBER('Metrics'!$B$8),D105&gt;='Metrics'!$B$7,D105&lt;='Metrics'!$B$8),1,0))</x:f>
        <x:v>1</x:v>
      </x:c>
      <x:c r="W105" s="14" t="n">
        <x:f>IF(A105="","",IF(AND(V105=1,ISNUMBER(G105),G105&lt;='Metrics'!$B$9,ISNUMBER(H105),H105&lt;='Metrics'!$B$9),1,0))</x:f>
        <x:v>0</x:v>
      </x:c>
      <x:c r="X105" s="14" t="n">
        <x:f>IF(A105="","",IF(COUNTIFS('Example interviews'!$B$8:$B$307,A105,'Example interviews'!$E$8:$E$307,"Completed",'Example interviews'!$D$8:$D$307,"&lt;="&amp;'Metrics'!$B$9)&gt;0,1,0))</x:f>
        <x:v>0</x:v>
      </x:c>
      <x:c r="Y105" s="14" t="n">
        <x:f>IF(A105="","",IF(AND(AND('Metrics'!$B$6&lt;&gt;"",C105='Metrics'!$B$6,ISNUMBER('Metrics'!$B$9),ISNUMBER(D105),D105&lt;='Metrics'!$B$9,NOT(AND(ISNUMBER(S105),S105&lt;='Metrics'!$B$9,T105&lt;&gt;""))),OR(E105="",E105&gt;'Metrics'!$B$9)),1,0))</x:f>
        <x:v>0</x:v>
      </x:c>
      <x:c r="Z105" s="14" t="n">
        <x:f>IF(A105="","",IF(AND(AND('Metrics'!$B$6&lt;&gt;"",C105='Metrics'!$B$6,ISNUMBER('Metrics'!$B$9),ISNUMBER(D105),D105&lt;='Metrics'!$B$9,NOT(AND(ISNUMBER(S105),S105&lt;='Metrics'!$B$9,T105&lt;&gt;""))),ISNUMBER(G105),G105&lt;='Metrics'!$B$9,OR(I105="",I105&gt;'Metrics'!$B$9)),1,0))</x:f>
        <x:v>0</x:v>
      </x:c>
      <x:c r="AA105" s="14" t="n">
        <x:f>IF(A105="","",IF(AND(AND('Metrics'!$B$6&lt;&gt;"",C105='Metrics'!$B$6,ISNUMBER('Metrics'!$B$9),ISNUMBER(D105),D105&lt;='Metrics'!$B$9,NOT(AND(ISNUMBER(S105),S105&lt;='Metrics'!$B$9,T105&lt;&gt;""))),ISNUMBER(I105),I105&lt;='Metrics'!$B$9,OR(J105="",J105&gt;'Metrics'!$B$9)),1,0))</x:f>
        <x:v>0</x:v>
      </x:c>
      <x:c r="AB105" s="14" t="n">
        <x:f>IF(A105="","",IF(AND(AND('Metrics'!$B$6&lt;&gt;"",C105='Metrics'!$B$6,ISNUMBER('Metrics'!$B$9),ISNUMBER(D105),D105&lt;='Metrics'!$B$9,NOT(AND(ISNUMBER(S105),S105&lt;='Metrics'!$B$9,T105&lt;&gt;""))),ISNUMBER(J105),J105&lt;='Metrics'!$B$9,OR(L105="",L105&gt;'Metrics'!$B$9)),1,0))</x:f>
        <x:v>0</x:v>
      </x:c>
      <x:c r="AC105" s="14" t="str">
        <x:f>IF(Y105=1,MAX(0,'Metrics'!$B$9-D105),"")</x:f>
      </x:c>
      <x:c r="AD105" s="14" t="str">
        <x:f>IF(AB105=1,MAX(0,'Metrics'!$B$9-J105),"")</x:f>
      </x:c>
      <x:c r="AE105" s="14" t="n">
        <x:f>IF(A105="","",IF(OR(COUNTIF($A$8:$A$207,A105)&gt;1,B105="",C105="",NOT(ISNUMBER(D105)),AND(E105&lt;&gt;"",NOT(ISNUMBER(F105))),AND(G105&lt;&gt;"",OR(E105="",NOT(ISNUMBER(H105)))),AND(J105&lt;&gt;"",I105=""),AND(L105&lt;&gt;"",OR(J105="",NOT(ISNUMBER(M105)))),AND(S105&lt;&gt;"",OR(T105="",NOT(ISNUMBER(U105)))),AND(P105&lt;&gt;"",O105=""),AND(OR(P105="Accepted",P105="Declined"),Q105=""),AND(R105&lt;&gt;"",P105&lt;&gt;"Accepted"),AND(ISNUMBER(F105),F105&lt;0),AND(ISNUMBER(M105),M105&lt;0),AND(ISNUMBER(U105),U105&lt;0),AND(D105&lt;&gt;"",NOT(ISNUMBER(D105))),AND(E105&lt;&gt;"",NOT(ISNUMBER(E105))),AND(G105&lt;&gt;"",NOT(ISNUMBER(G105))),AND(H105&lt;&gt;"",NOT(ISNUMBER(H105))),AND(I105&lt;&gt;"",NOT(ISNUMBER(I105))),AND(J105&lt;&gt;"",NOT(ISNUMBER(J105))),AND(L105&lt;&gt;"",NOT(ISNUMBER(L105))),AND(N105&lt;&gt;"",NOT(ISNUMBER(N105))),AND(O105&lt;&gt;"",NOT(ISNUMBER(O105))),AND(Q105&lt;&gt;"",NOT(ISNUMBER(Q105))),AND(R105&lt;&gt;"",NOT(ISNUMBER(R105))),AND(S105&lt;&gt;"",NOT(ISNUMBER(S105))),AND(ISNUMBER(E105),ISNUMBER(D105),E105&lt;D105),AND(ISNUMBER(G105),ISNUMBER(E105),G105&lt;E105),AND(ISNUMBER(H105),ISNUMBER(G105),H105&lt;G105),AND(ISNUMBER(I105),ISNUMBER(G105),I105&lt;G105),AND(ISNUMBER(J105),ISNUMBER(I105),J105&lt;I105),AND(ISNUMBER(L105),ISNUMBER(J105),L105&lt;J105),AND(ISNUMBER(Q105),ISNUMBER(O105),Q105&lt;O105),AND(ISNUMBER(R105),ISNUMBER(Q105),R105&lt;Q105)),1,0))</x:f>
        <x:v>0</x:v>
      </x:c>
      <x:c r="AF105" s="14" t="n">
        <x:f>IF(A105="","",IF(AND(ISNUMBER(S105),S105&lt;='Metrics'!$B$9,T105&lt;&gt;""),1,0))</x:f>
        <x:v>1</x:v>
      </x:c>
    </x:row>
    <x:row r="106" ht="24" customHeight="1">
      <x:c r="A106" s="15" t="str">
        <x:v>EX-APP-099</x:v>
      </x:c>
      <x:c r="B106" s="15" t="str">
        <x:v>EX-CAND-099</x:v>
      </x:c>
      <x:c r="C106" s="15" t="str">
        <x:v>DEMO-ROLE-01</x:v>
      </x:c>
      <x:c r="D106" s="16" t="d">
        <x:v>2026-09-05T00:00:00.000Z</x:v>
      </x:c>
      <x:c r="E106" s="16" t="d">
        <x:v>2026-09-08T00:00:00.000Z</x:v>
      </x:c>
      <x:c r="F106" s="17" t="n">
        <x:v>1</x:v>
      </x:c>
      <x:c r="G106" s="16"/>
      <x:c r="H106" s="16"/>
      <x:c r="I106" s="16"/>
      <x:c r="J106" s="16"/>
      <x:c r="K106" s="17"/>
      <x:c r="L106" s="16"/>
      <x:c r="M106" s="17" t="n">
        <x:v>0</x:v>
      </x:c>
      <x:c r="N106" s="16"/>
      <x:c r="O106" s="16"/>
      <x:c r="P106" s="15" t="str"/>
      <x:c r="Q106" s="16"/>
      <x:c r="R106" s="16"/>
      <x:c r="S106" s="16" t="d">
        <x:v>2026-09-08T00:00:00.000Z</x:v>
      </x:c>
      <x:c r="T106" s="15" t="str">
        <x:v>Not selected</x:v>
      </x:c>
      <x:c r="U106" s="17" t="n">
        <x:v>0</x:v>
      </x:c>
      <x:c r="V106" s="14" t="n">
        <x:f>IF(A106="","",IF(AND('Metrics'!$B$6&lt;&gt;"",C106='Metrics'!$B$6,ISNUMBER(D106),ISNUMBER('Metrics'!$B$7),ISNUMBER('Metrics'!$B$8),D106&gt;='Metrics'!$B$7,D106&lt;='Metrics'!$B$8),1,0))</x:f>
        <x:v>1</x:v>
      </x:c>
      <x:c r="W106" s="14" t="n">
        <x:f>IF(A106="","",IF(AND(V106=1,ISNUMBER(G106),G106&lt;='Metrics'!$B$9,ISNUMBER(H106),H106&lt;='Metrics'!$B$9),1,0))</x:f>
        <x:v>0</x:v>
      </x:c>
      <x:c r="X106" s="14" t="n">
        <x:f>IF(A106="","",IF(COUNTIFS('Example interviews'!$B$8:$B$307,A106,'Example interviews'!$E$8:$E$307,"Completed",'Example interviews'!$D$8:$D$307,"&lt;="&amp;'Metrics'!$B$9)&gt;0,1,0))</x:f>
        <x:v>0</x:v>
      </x:c>
      <x:c r="Y106" s="14" t="n">
        <x:f>IF(A106="","",IF(AND(AND('Metrics'!$B$6&lt;&gt;"",C106='Metrics'!$B$6,ISNUMBER('Metrics'!$B$9),ISNUMBER(D106),D106&lt;='Metrics'!$B$9,NOT(AND(ISNUMBER(S106),S106&lt;='Metrics'!$B$9,T106&lt;&gt;""))),OR(E106="",E106&gt;'Metrics'!$B$9)),1,0))</x:f>
        <x:v>0</x:v>
      </x:c>
      <x:c r="Z106" s="14" t="n">
        <x:f>IF(A106="","",IF(AND(AND('Metrics'!$B$6&lt;&gt;"",C106='Metrics'!$B$6,ISNUMBER('Metrics'!$B$9),ISNUMBER(D106),D106&lt;='Metrics'!$B$9,NOT(AND(ISNUMBER(S106),S106&lt;='Metrics'!$B$9,T106&lt;&gt;""))),ISNUMBER(G106),G106&lt;='Metrics'!$B$9,OR(I106="",I106&gt;'Metrics'!$B$9)),1,0))</x:f>
        <x:v>0</x:v>
      </x:c>
      <x:c r="AA106" s="14" t="n">
        <x:f>IF(A106="","",IF(AND(AND('Metrics'!$B$6&lt;&gt;"",C106='Metrics'!$B$6,ISNUMBER('Metrics'!$B$9),ISNUMBER(D106),D106&lt;='Metrics'!$B$9,NOT(AND(ISNUMBER(S106),S106&lt;='Metrics'!$B$9,T106&lt;&gt;""))),ISNUMBER(I106),I106&lt;='Metrics'!$B$9,OR(J106="",J106&gt;'Metrics'!$B$9)),1,0))</x:f>
        <x:v>0</x:v>
      </x:c>
      <x:c r="AB106" s="14" t="n">
        <x:f>IF(A106="","",IF(AND(AND('Metrics'!$B$6&lt;&gt;"",C106='Metrics'!$B$6,ISNUMBER('Metrics'!$B$9),ISNUMBER(D106),D106&lt;='Metrics'!$B$9,NOT(AND(ISNUMBER(S106),S106&lt;='Metrics'!$B$9,T106&lt;&gt;""))),ISNUMBER(J106),J106&lt;='Metrics'!$B$9,OR(L106="",L106&gt;'Metrics'!$B$9)),1,0))</x:f>
        <x:v>0</x:v>
      </x:c>
      <x:c r="AC106" s="14" t="str">
        <x:f>IF(Y106=1,MAX(0,'Metrics'!$B$9-D106),"")</x:f>
      </x:c>
      <x:c r="AD106" s="14" t="str">
        <x:f>IF(AB106=1,MAX(0,'Metrics'!$B$9-J106),"")</x:f>
      </x:c>
      <x:c r="AE106" s="14" t="n">
        <x:f>IF(A106="","",IF(OR(COUNTIF($A$8:$A$207,A106)&gt;1,B106="",C106="",NOT(ISNUMBER(D106)),AND(E106&lt;&gt;"",NOT(ISNUMBER(F106))),AND(G106&lt;&gt;"",OR(E106="",NOT(ISNUMBER(H106)))),AND(J106&lt;&gt;"",I106=""),AND(L106&lt;&gt;"",OR(J106="",NOT(ISNUMBER(M106)))),AND(S106&lt;&gt;"",OR(T106="",NOT(ISNUMBER(U106)))),AND(P106&lt;&gt;"",O106=""),AND(OR(P106="Accepted",P106="Declined"),Q106=""),AND(R106&lt;&gt;"",P106&lt;&gt;"Accepted"),AND(ISNUMBER(F106),F106&lt;0),AND(ISNUMBER(M106),M106&lt;0),AND(ISNUMBER(U106),U106&lt;0),AND(D106&lt;&gt;"",NOT(ISNUMBER(D106))),AND(E106&lt;&gt;"",NOT(ISNUMBER(E106))),AND(G106&lt;&gt;"",NOT(ISNUMBER(G106))),AND(H106&lt;&gt;"",NOT(ISNUMBER(H106))),AND(I106&lt;&gt;"",NOT(ISNUMBER(I106))),AND(J106&lt;&gt;"",NOT(ISNUMBER(J106))),AND(L106&lt;&gt;"",NOT(ISNUMBER(L106))),AND(N106&lt;&gt;"",NOT(ISNUMBER(N106))),AND(O106&lt;&gt;"",NOT(ISNUMBER(O106))),AND(Q106&lt;&gt;"",NOT(ISNUMBER(Q106))),AND(R106&lt;&gt;"",NOT(ISNUMBER(R106))),AND(S106&lt;&gt;"",NOT(ISNUMBER(S106))),AND(ISNUMBER(E106),ISNUMBER(D106),E106&lt;D106),AND(ISNUMBER(G106),ISNUMBER(E106),G106&lt;E106),AND(ISNUMBER(H106),ISNUMBER(G106),H106&lt;G106),AND(ISNUMBER(I106),ISNUMBER(G106),I106&lt;G106),AND(ISNUMBER(J106),ISNUMBER(I106),J106&lt;I106),AND(ISNUMBER(L106),ISNUMBER(J106),L106&lt;J106),AND(ISNUMBER(Q106),ISNUMBER(O106),Q106&lt;O106),AND(ISNUMBER(R106),ISNUMBER(Q106),R106&lt;Q106)),1,0))</x:f>
        <x:v>0</x:v>
      </x:c>
      <x:c r="AF106" s="14" t="n">
        <x:f>IF(A106="","",IF(AND(ISNUMBER(S106),S106&lt;='Metrics'!$B$9,T106&lt;&gt;""),1,0))</x:f>
        <x:v>1</x:v>
      </x:c>
    </x:row>
    <x:row r="107" ht="24" customHeight="1">
      <x:c r="A107" s="15" t="str">
        <x:v>EX-APP-100</x:v>
      </x:c>
      <x:c r="B107" s="15" t="str">
        <x:v>EX-CAND-100</x:v>
      </x:c>
      <x:c r="C107" s="15" t="str">
        <x:v>DEMO-ROLE-01</x:v>
      </x:c>
      <x:c r="D107" s="16" t="d">
        <x:v>2026-09-05T00:00:00.000Z</x:v>
      </x:c>
      <x:c r="E107" s="16" t="d">
        <x:v>2026-09-08T00:00:00.000Z</x:v>
      </x:c>
      <x:c r="F107" s="17" t="n">
        <x:v>1</x:v>
      </x:c>
      <x:c r="G107" s="16"/>
      <x:c r="H107" s="16"/>
      <x:c r="I107" s="16"/>
      <x:c r="J107" s="16"/>
      <x:c r="K107" s="17"/>
      <x:c r="L107" s="16"/>
      <x:c r="M107" s="17" t="n">
        <x:v>0</x:v>
      </x:c>
      <x:c r="N107" s="16"/>
      <x:c r="O107" s="16"/>
      <x:c r="P107" s="15" t="str"/>
      <x:c r="Q107" s="16"/>
      <x:c r="R107" s="16"/>
      <x:c r="S107" s="16" t="d">
        <x:v>2026-09-08T00:00:00.000Z</x:v>
      </x:c>
      <x:c r="T107" s="15" t="str">
        <x:v>Not selected</x:v>
      </x:c>
      <x:c r="U107" s="17" t="n">
        <x:v>0</x:v>
      </x:c>
      <x:c r="V107" s="14" t="n">
        <x:f>IF(A107="","",IF(AND('Metrics'!$B$6&lt;&gt;"",C107='Metrics'!$B$6,ISNUMBER(D107),ISNUMBER('Metrics'!$B$7),ISNUMBER('Metrics'!$B$8),D107&gt;='Metrics'!$B$7,D107&lt;='Metrics'!$B$8),1,0))</x:f>
        <x:v>1</x:v>
      </x:c>
      <x:c r="W107" s="14" t="n">
        <x:f>IF(A107="","",IF(AND(V107=1,ISNUMBER(G107),G107&lt;='Metrics'!$B$9,ISNUMBER(H107),H107&lt;='Metrics'!$B$9),1,0))</x:f>
        <x:v>0</x:v>
      </x:c>
      <x:c r="X107" s="14" t="n">
        <x:f>IF(A107="","",IF(COUNTIFS('Example interviews'!$B$8:$B$307,A107,'Example interviews'!$E$8:$E$307,"Completed",'Example interviews'!$D$8:$D$307,"&lt;="&amp;'Metrics'!$B$9)&gt;0,1,0))</x:f>
        <x:v>0</x:v>
      </x:c>
      <x:c r="Y107" s="14" t="n">
        <x:f>IF(A107="","",IF(AND(AND('Metrics'!$B$6&lt;&gt;"",C107='Metrics'!$B$6,ISNUMBER('Metrics'!$B$9),ISNUMBER(D107),D107&lt;='Metrics'!$B$9,NOT(AND(ISNUMBER(S107),S107&lt;='Metrics'!$B$9,T107&lt;&gt;""))),OR(E107="",E107&gt;'Metrics'!$B$9)),1,0))</x:f>
        <x:v>0</x:v>
      </x:c>
      <x:c r="Z107" s="14" t="n">
        <x:f>IF(A107="","",IF(AND(AND('Metrics'!$B$6&lt;&gt;"",C107='Metrics'!$B$6,ISNUMBER('Metrics'!$B$9),ISNUMBER(D107),D107&lt;='Metrics'!$B$9,NOT(AND(ISNUMBER(S107),S107&lt;='Metrics'!$B$9,T107&lt;&gt;""))),ISNUMBER(G107),G107&lt;='Metrics'!$B$9,OR(I107="",I107&gt;'Metrics'!$B$9)),1,0))</x:f>
        <x:v>0</x:v>
      </x:c>
      <x:c r="AA107" s="14" t="n">
        <x:f>IF(A107="","",IF(AND(AND('Metrics'!$B$6&lt;&gt;"",C107='Metrics'!$B$6,ISNUMBER('Metrics'!$B$9),ISNUMBER(D107),D107&lt;='Metrics'!$B$9,NOT(AND(ISNUMBER(S107),S107&lt;='Metrics'!$B$9,T107&lt;&gt;""))),ISNUMBER(I107),I107&lt;='Metrics'!$B$9,OR(J107="",J107&gt;'Metrics'!$B$9)),1,0))</x:f>
        <x:v>0</x:v>
      </x:c>
      <x:c r="AB107" s="14" t="n">
        <x:f>IF(A107="","",IF(AND(AND('Metrics'!$B$6&lt;&gt;"",C107='Metrics'!$B$6,ISNUMBER('Metrics'!$B$9),ISNUMBER(D107),D107&lt;='Metrics'!$B$9,NOT(AND(ISNUMBER(S107),S107&lt;='Metrics'!$B$9,T107&lt;&gt;""))),ISNUMBER(J107),J107&lt;='Metrics'!$B$9,OR(L107="",L107&gt;'Metrics'!$B$9)),1,0))</x:f>
        <x:v>0</x:v>
      </x:c>
      <x:c r="AC107" s="14" t="str">
        <x:f>IF(Y107=1,MAX(0,'Metrics'!$B$9-D107),"")</x:f>
      </x:c>
      <x:c r="AD107" s="14" t="str">
        <x:f>IF(AB107=1,MAX(0,'Metrics'!$B$9-J107),"")</x:f>
      </x:c>
      <x:c r="AE107" s="14" t="n">
        <x:f>IF(A107="","",IF(OR(COUNTIF($A$8:$A$207,A107)&gt;1,B107="",C107="",NOT(ISNUMBER(D107)),AND(E107&lt;&gt;"",NOT(ISNUMBER(F107))),AND(G107&lt;&gt;"",OR(E107="",NOT(ISNUMBER(H107)))),AND(J107&lt;&gt;"",I107=""),AND(L107&lt;&gt;"",OR(J107="",NOT(ISNUMBER(M107)))),AND(S107&lt;&gt;"",OR(T107="",NOT(ISNUMBER(U107)))),AND(P107&lt;&gt;"",O107=""),AND(OR(P107="Accepted",P107="Declined"),Q107=""),AND(R107&lt;&gt;"",P107&lt;&gt;"Accepted"),AND(ISNUMBER(F107),F107&lt;0),AND(ISNUMBER(M107),M107&lt;0),AND(ISNUMBER(U107),U107&lt;0),AND(D107&lt;&gt;"",NOT(ISNUMBER(D107))),AND(E107&lt;&gt;"",NOT(ISNUMBER(E107))),AND(G107&lt;&gt;"",NOT(ISNUMBER(G107))),AND(H107&lt;&gt;"",NOT(ISNUMBER(H107))),AND(I107&lt;&gt;"",NOT(ISNUMBER(I107))),AND(J107&lt;&gt;"",NOT(ISNUMBER(J107))),AND(L107&lt;&gt;"",NOT(ISNUMBER(L107))),AND(N107&lt;&gt;"",NOT(ISNUMBER(N107))),AND(O107&lt;&gt;"",NOT(ISNUMBER(O107))),AND(Q107&lt;&gt;"",NOT(ISNUMBER(Q107))),AND(R107&lt;&gt;"",NOT(ISNUMBER(R107))),AND(S107&lt;&gt;"",NOT(ISNUMBER(S107))),AND(ISNUMBER(E107),ISNUMBER(D107),E107&lt;D107),AND(ISNUMBER(G107),ISNUMBER(E107),G107&lt;E107),AND(ISNUMBER(H107),ISNUMBER(G107),H107&lt;G107),AND(ISNUMBER(I107),ISNUMBER(G107),I107&lt;G107),AND(ISNUMBER(J107),ISNUMBER(I107),J107&lt;I107),AND(ISNUMBER(L107),ISNUMBER(J107),L107&lt;J107),AND(ISNUMBER(Q107),ISNUMBER(O107),Q107&lt;O107),AND(ISNUMBER(R107),ISNUMBER(Q107),R107&lt;Q107)),1,0))</x:f>
        <x:v>0</x:v>
      </x:c>
      <x:c r="AF107" s="14" t="n">
        <x:f>IF(A107="","",IF(AND(ISNUMBER(S107),S107&lt;='Metrics'!$B$9,T107&lt;&gt;""),1,0))</x:f>
        <x:v>1</x:v>
      </x:c>
    </x:row>
    <x:row r="108" ht="24" customHeight="1">
      <x:c r="A108" s="15" t="str">
        <x:v>EX-APP-101</x:v>
      </x:c>
      <x:c r="B108" s="15" t="str">
        <x:v>EX-CAND-101</x:v>
      </x:c>
      <x:c r="C108" s="15" t="str">
        <x:v>DEMO-ROLE-01</x:v>
      </x:c>
      <x:c r="D108" s="16" t="d">
        <x:v>2026-09-06T00:00:00.000Z</x:v>
      </x:c>
      <x:c r="E108" s="16" t="d">
        <x:v>2026-09-08T00:00:00.000Z</x:v>
      </x:c>
      <x:c r="F108" s="17" t="n">
        <x:v>1</x:v>
      </x:c>
      <x:c r="G108" s="16"/>
      <x:c r="H108" s="16"/>
      <x:c r="I108" s="16"/>
      <x:c r="J108" s="16"/>
      <x:c r="K108" s="17"/>
      <x:c r="L108" s="16"/>
      <x:c r="M108" s="17" t="n">
        <x:v>0</x:v>
      </x:c>
      <x:c r="N108" s="16"/>
      <x:c r="O108" s="16"/>
      <x:c r="P108" s="15" t="str"/>
      <x:c r="Q108" s="16"/>
      <x:c r="R108" s="16"/>
      <x:c r="S108" s="16" t="d">
        <x:v>2026-09-08T00:00:00.000Z</x:v>
      </x:c>
      <x:c r="T108" s="15" t="str">
        <x:v>Not selected</x:v>
      </x:c>
      <x:c r="U108" s="17" t="n">
        <x:v>0</x:v>
      </x:c>
      <x:c r="V108" s="14" t="n">
        <x:f>IF(A108="","",IF(AND('Metrics'!$B$6&lt;&gt;"",C108='Metrics'!$B$6,ISNUMBER(D108),ISNUMBER('Metrics'!$B$7),ISNUMBER('Metrics'!$B$8),D108&gt;='Metrics'!$B$7,D108&lt;='Metrics'!$B$8),1,0))</x:f>
        <x:v>1</x:v>
      </x:c>
      <x:c r="W108" s="14" t="n">
        <x:f>IF(A108="","",IF(AND(V108=1,ISNUMBER(G108),G108&lt;='Metrics'!$B$9,ISNUMBER(H108),H108&lt;='Metrics'!$B$9),1,0))</x:f>
        <x:v>0</x:v>
      </x:c>
      <x:c r="X108" s="14" t="n">
        <x:f>IF(A108="","",IF(COUNTIFS('Example interviews'!$B$8:$B$307,A108,'Example interviews'!$E$8:$E$307,"Completed",'Example interviews'!$D$8:$D$307,"&lt;="&amp;'Metrics'!$B$9)&gt;0,1,0))</x:f>
        <x:v>0</x:v>
      </x:c>
      <x:c r="Y108" s="14" t="n">
        <x:f>IF(A108="","",IF(AND(AND('Metrics'!$B$6&lt;&gt;"",C108='Metrics'!$B$6,ISNUMBER('Metrics'!$B$9),ISNUMBER(D108),D108&lt;='Metrics'!$B$9,NOT(AND(ISNUMBER(S108),S108&lt;='Metrics'!$B$9,T108&lt;&gt;""))),OR(E108="",E108&gt;'Metrics'!$B$9)),1,0))</x:f>
        <x:v>0</x:v>
      </x:c>
      <x:c r="Z108" s="14" t="n">
        <x:f>IF(A108="","",IF(AND(AND('Metrics'!$B$6&lt;&gt;"",C108='Metrics'!$B$6,ISNUMBER('Metrics'!$B$9),ISNUMBER(D108),D108&lt;='Metrics'!$B$9,NOT(AND(ISNUMBER(S108),S108&lt;='Metrics'!$B$9,T108&lt;&gt;""))),ISNUMBER(G108),G108&lt;='Metrics'!$B$9,OR(I108="",I108&gt;'Metrics'!$B$9)),1,0))</x:f>
        <x:v>0</x:v>
      </x:c>
      <x:c r="AA108" s="14" t="n">
        <x:f>IF(A108="","",IF(AND(AND('Metrics'!$B$6&lt;&gt;"",C108='Metrics'!$B$6,ISNUMBER('Metrics'!$B$9),ISNUMBER(D108),D108&lt;='Metrics'!$B$9,NOT(AND(ISNUMBER(S108),S108&lt;='Metrics'!$B$9,T108&lt;&gt;""))),ISNUMBER(I108),I108&lt;='Metrics'!$B$9,OR(J108="",J108&gt;'Metrics'!$B$9)),1,0))</x:f>
        <x:v>0</x:v>
      </x:c>
      <x:c r="AB108" s="14" t="n">
        <x:f>IF(A108="","",IF(AND(AND('Metrics'!$B$6&lt;&gt;"",C108='Metrics'!$B$6,ISNUMBER('Metrics'!$B$9),ISNUMBER(D108),D108&lt;='Metrics'!$B$9,NOT(AND(ISNUMBER(S108),S108&lt;='Metrics'!$B$9,T108&lt;&gt;""))),ISNUMBER(J108),J108&lt;='Metrics'!$B$9,OR(L108="",L108&gt;'Metrics'!$B$9)),1,0))</x:f>
        <x:v>0</x:v>
      </x:c>
      <x:c r="AC108" s="14" t="str">
        <x:f>IF(Y108=1,MAX(0,'Metrics'!$B$9-D108),"")</x:f>
      </x:c>
      <x:c r="AD108" s="14" t="str">
        <x:f>IF(AB108=1,MAX(0,'Metrics'!$B$9-J108),"")</x:f>
      </x:c>
      <x:c r="AE108" s="14" t="n">
        <x:f>IF(A108="","",IF(OR(COUNTIF($A$8:$A$207,A108)&gt;1,B108="",C108="",NOT(ISNUMBER(D108)),AND(E108&lt;&gt;"",NOT(ISNUMBER(F108))),AND(G108&lt;&gt;"",OR(E108="",NOT(ISNUMBER(H108)))),AND(J108&lt;&gt;"",I108=""),AND(L108&lt;&gt;"",OR(J108="",NOT(ISNUMBER(M108)))),AND(S108&lt;&gt;"",OR(T108="",NOT(ISNUMBER(U108)))),AND(P108&lt;&gt;"",O108=""),AND(OR(P108="Accepted",P108="Declined"),Q108=""),AND(R108&lt;&gt;"",P108&lt;&gt;"Accepted"),AND(ISNUMBER(F108),F108&lt;0),AND(ISNUMBER(M108),M108&lt;0),AND(ISNUMBER(U108),U108&lt;0),AND(D108&lt;&gt;"",NOT(ISNUMBER(D108))),AND(E108&lt;&gt;"",NOT(ISNUMBER(E108))),AND(G108&lt;&gt;"",NOT(ISNUMBER(G108))),AND(H108&lt;&gt;"",NOT(ISNUMBER(H108))),AND(I108&lt;&gt;"",NOT(ISNUMBER(I108))),AND(J108&lt;&gt;"",NOT(ISNUMBER(J108))),AND(L108&lt;&gt;"",NOT(ISNUMBER(L108))),AND(N108&lt;&gt;"",NOT(ISNUMBER(N108))),AND(O108&lt;&gt;"",NOT(ISNUMBER(O108))),AND(Q108&lt;&gt;"",NOT(ISNUMBER(Q108))),AND(R108&lt;&gt;"",NOT(ISNUMBER(R108))),AND(S108&lt;&gt;"",NOT(ISNUMBER(S108))),AND(ISNUMBER(E108),ISNUMBER(D108),E108&lt;D108),AND(ISNUMBER(G108),ISNUMBER(E108),G108&lt;E108),AND(ISNUMBER(H108),ISNUMBER(G108),H108&lt;G108),AND(ISNUMBER(I108),ISNUMBER(G108),I108&lt;G108),AND(ISNUMBER(J108),ISNUMBER(I108),J108&lt;I108),AND(ISNUMBER(L108),ISNUMBER(J108),L108&lt;J108),AND(ISNUMBER(Q108),ISNUMBER(O108),Q108&lt;O108),AND(ISNUMBER(R108),ISNUMBER(Q108),R108&lt;Q108)),1,0))</x:f>
        <x:v>0</x:v>
      </x:c>
      <x:c r="AF108" s="14" t="n">
        <x:f>IF(A108="","",IF(AND(ISNUMBER(S108),S108&lt;='Metrics'!$B$9,T108&lt;&gt;""),1,0))</x:f>
        <x:v>1</x:v>
      </x:c>
    </x:row>
    <x:row r="109" ht="24" customHeight="1">
      <x:c r="A109" s="15" t="str">
        <x:v>EX-APP-102</x:v>
      </x:c>
      <x:c r="B109" s="15" t="str">
        <x:v>EX-CAND-102</x:v>
      </x:c>
      <x:c r="C109" s="15" t="str">
        <x:v>DEMO-ROLE-01</x:v>
      </x:c>
      <x:c r="D109" s="16" t="d">
        <x:v>2026-09-06T00:00:00.000Z</x:v>
      </x:c>
      <x:c r="E109" s="16" t="d">
        <x:v>2026-09-08T00:00:00.000Z</x:v>
      </x:c>
      <x:c r="F109" s="17" t="n">
        <x:v>1</x:v>
      </x:c>
      <x:c r="G109" s="16"/>
      <x:c r="H109" s="16"/>
      <x:c r="I109" s="16"/>
      <x:c r="J109" s="16"/>
      <x:c r="K109" s="17"/>
      <x:c r="L109" s="16"/>
      <x:c r="M109" s="17" t="n">
        <x:v>0</x:v>
      </x:c>
      <x:c r="N109" s="16"/>
      <x:c r="O109" s="16"/>
      <x:c r="P109" s="15" t="str"/>
      <x:c r="Q109" s="16"/>
      <x:c r="R109" s="16"/>
      <x:c r="S109" s="16" t="d">
        <x:v>2026-09-08T00:00:00.000Z</x:v>
      </x:c>
      <x:c r="T109" s="15" t="str">
        <x:v>Not selected</x:v>
      </x:c>
      <x:c r="U109" s="17" t="n">
        <x:v>0</x:v>
      </x:c>
      <x:c r="V109" s="14" t="n">
        <x:f>IF(A109="","",IF(AND('Metrics'!$B$6&lt;&gt;"",C109='Metrics'!$B$6,ISNUMBER(D109),ISNUMBER('Metrics'!$B$7),ISNUMBER('Metrics'!$B$8),D109&gt;='Metrics'!$B$7,D109&lt;='Metrics'!$B$8),1,0))</x:f>
        <x:v>1</x:v>
      </x:c>
      <x:c r="W109" s="14" t="n">
        <x:f>IF(A109="","",IF(AND(V109=1,ISNUMBER(G109),G109&lt;='Metrics'!$B$9,ISNUMBER(H109),H109&lt;='Metrics'!$B$9),1,0))</x:f>
        <x:v>0</x:v>
      </x:c>
      <x:c r="X109" s="14" t="n">
        <x:f>IF(A109="","",IF(COUNTIFS('Example interviews'!$B$8:$B$307,A109,'Example interviews'!$E$8:$E$307,"Completed",'Example interviews'!$D$8:$D$307,"&lt;="&amp;'Metrics'!$B$9)&gt;0,1,0))</x:f>
        <x:v>0</x:v>
      </x:c>
      <x:c r="Y109" s="14" t="n">
        <x:f>IF(A109="","",IF(AND(AND('Metrics'!$B$6&lt;&gt;"",C109='Metrics'!$B$6,ISNUMBER('Metrics'!$B$9),ISNUMBER(D109),D109&lt;='Metrics'!$B$9,NOT(AND(ISNUMBER(S109),S109&lt;='Metrics'!$B$9,T109&lt;&gt;""))),OR(E109="",E109&gt;'Metrics'!$B$9)),1,0))</x:f>
        <x:v>0</x:v>
      </x:c>
      <x:c r="Z109" s="14" t="n">
        <x:f>IF(A109="","",IF(AND(AND('Metrics'!$B$6&lt;&gt;"",C109='Metrics'!$B$6,ISNUMBER('Metrics'!$B$9),ISNUMBER(D109),D109&lt;='Metrics'!$B$9,NOT(AND(ISNUMBER(S109),S109&lt;='Metrics'!$B$9,T109&lt;&gt;""))),ISNUMBER(G109),G109&lt;='Metrics'!$B$9,OR(I109="",I109&gt;'Metrics'!$B$9)),1,0))</x:f>
        <x:v>0</x:v>
      </x:c>
      <x:c r="AA109" s="14" t="n">
        <x:f>IF(A109="","",IF(AND(AND('Metrics'!$B$6&lt;&gt;"",C109='Metrics'!$B$6,ISNUMBER('Metrics'!$B$9),ISNUMBER(D109),D109&lt;='Metrics'!$B$9,NOT(AND(ISNUMBER(S109),S109&lt;='Metrics'!$B$9,T109&lt;&gt;""))),ISNUMBER(I109),I109&lt;='Metrics'!$B$9,OR(J109="",J109&gt;'Metrics'!$B$9)),1,0))</x:f>
        <x:v>0</x:v>
      </x:c>
      <x:c r="AB109" s="14" t="n">
        <x:f>IF(A109="","",IF(AND(AND('Metrics'!$B$6&lt;&gt;"",C109='Metrics'!$B$6,ISNUMBER('Metrics'!$B$9),ISNUMBER(D109),D109&lt;='Metrics'!$B$9,NOT(AND(ISNUMBER(S109),S109&lt;='Metrics'!$B$9,T109&lt;&gt;""))),ISNUMBER(J109),J109&lt;='Metrics'!$B$9,OR(L109="",L109&gt;'Metrics'!$B$9)),1,0))</x:f>
        <x:v>0</x:v>
      </x:c>
      <x:c r="AC109" s="14" t="str">
        <x:f>IF(Y109=1,MAX(0,'Metrics'!$B$9-D109),"")</x:f>
      </x:c>
      <x:c r="AD109" s="14" t="str">
        <x:f>IF(AB109=1,MAX(0,'Metrics'!$B$9-J109),"")</x:f>
      </x:c>
      <x:c r="AE109" s="14" t="n">
        <x:f>IF(A109="","",IF(OR(COUNTIF($A$8:$A$207,A109)&gt;1,B109="",C109="",NOT(ISNUMBER(D109)),AND(E109&lt;&gt;"",NOT(ISNUMBER(F109))),AND(G109&lt;&gt;"",OR(E109="",NOT(ISNUMBER(H109)))),AND(J109&lt;&gt;"",I109=""),AND(L109&lt;&gt;"",OR(J109="",NOT(ISNUMBER(M109)))),AND(S109&lt;&gt;"",OR(T109="",NOT(ISNUMBER(U109)))),AND(P109&lt;&gt;"",O109=""),AND(OR(P109="Accepted",P109="Declined"),Q109=""),AND(R109&lt;&gt;"",P109&lt;&gt;"Accepted"),AND(ISNUMBER(F109),F109&lt;0),AND(ISNUMBER(M109),M109&lt;0),AND(ISNUMBER(U109),U109&lt;0),AND(D109&lt;&gt;"",NOT(ISNUMBER(D109))),AND(E109&lt;&gt;"",NOT(ISNUMBER(E109))),AND(G109&lt;&gt;"",NOT(ISNUMBER(G109))),AND(H109&lt;&gt;"",NOT(ISNUMBER(H109))),AND(I109&lt;&gt;"",NOT(ISNUMBER(I109))),AND(J109&lt;&gt;"",NOT(ISNUMBER(J109))),AND(L109&lt;&gt;"",NOT(ISNUMBER(L109))),AND(N109&lt;&gt;"",NOT(ISNUMBER(N109))),AND(O109&lt;&gt;"",NOT(ISNUMBER(O109))),AND(Q109&lt;&gt;"",NOT(ISNUMBER(Q109))),AND(R109&lt;&gt;"",NOT(ISNUMBER(R109))),AND(S109&lt;&gt;"",NOT(ISNUMBER(S109))),AND(ISNUMBER(E109),ISNUMBER(D109),E109&lt;D109),AND(ISNUMBER(G109),ISNUMBER(E109),G109&lt;E109),AND(ISNUMBER(H109),ISNUMBER(G109),H109&lt;G109),AND(ISNUMBER(I109),ISNUMBER(G109),I109&lt;G109),AND(ISNUMBER(J109),ISNUMBER(I109),J109&lt;I109),AND(ISNUMBER(L109),ISNUMBER(J109),L109&lt;J109),AND(ISNUMBER(Q109),ISNUMBER(O109),Q109&lt;O109),AND(ISNUMBER(R109),ISNUMBER(Q109),R109&lt;Q109)),1,0))</x:f>
        <x:v>0</x:v>
      </x:c>
      <x:c r="AF109" s="14" t="n">
        <x:f>IF(A109="","",IF(AND(ISNUMBER(S109),S109&lt;='Metrics'!$B$9,T109&lt;&gt;""),1,0))</x:f>
        <x:v>1</x:v>
      </x:c>
    </x:row>
    <x:row r="110" ht="24" customHeight="1">
      <x:c r="A110" s="15" t="str">
        <x:v>EX-APP-103</x:v>
      </x:c>
      <x:c r="B110" s="15" t="str">
        <x:v>EX-CAND-103</x:v>
      </x:c>
      <x:c r="C110" s="15" t="str">
        <x:v>DEMO-ROLE-01</x:v>
      </x:c>
      <x:c r="D110" s="16" t="d">
        <x:v>2026-09-06T00:00:00.000Z</x:v>
      </x:c>
      <x:c r="E110" s="16" t="d">
        <x:v>2026-09-08T00:00:00.000Z</x:v>
      </x:c>
      <x:c r="F110" s="17" t="n">
        <x:v>1</x:v>
      </x:c>
      <x:c r="G110" s="16"/>
      <x:c r="H110" s="16"/>
      <x:c r="I110" s="16"/>
      <x:c r="J110" s="16"/>
      <x:c r="K110" s="17"/>
      <x:c r="L110" s="16"/>
      <x:c r="M110" s="17" t="n">
        <x:v>0</x:v>
      </x:c>
      <x:c r="N110" s="16"/>
      <x:c r="O110" s="16"/>
      <x:c r="P110" s="15" t="str"/>
      <x:c r="Q110" s="16"/>
      <x:c r="R110" s="16"/>
      <x:c r="S110" s="16" t="d">
        <x:v>2026-09-08T00:00:00.000Z</x:v>
      </x:c>
      <x:c r="T110" s="15" t="str">
        <x:v>Not selected</x:v>
      </x:c>
      <x:c r="U110" s="17" t="n">
        <x:v>0</x:v>
      </x:c>
      <x:c r="V110" s="14" t="n">
        <x:f>IF(A110="","",IF(AND('Metrics'!$B$6&lt;&gt;"",C110='Metrics'!$B$6,ISNUMBER(D110),ISNUMBER('Metrics'!$B$7),ISNUMBER('Metrics'!$B$8),D110&gt;='Metrics'!$B$7,D110&lt;='Metrics'!$B$8),1,0))</x:f>
        <x:v>1</x:v>
      </x:c>
      <x:c r="W110" s="14" t="n">
        <x:f>IF(A110="","",IF(AND(V110=1,ISNUMBER(G110),G110&lt;='Metrics'!$B$9,ISNUMBER(H110),H110&lt;='Metrics'!$B$9),1,0))</x:f>
        <x:v>0</x:v>
      </x:c>
      <x:c r="X110" s="14" t="n">
        <x:f>IF(A110="","",IF(COUNTIFS('Example interviews'!$B$8:$B$307,A110,'Example interviews'!$E$8:$E$307,"Completed",'Example interviews'!$D$8:$D$307,"&lt;="&amp;'Metrics'!$B$9)&gt;0,1,0))</x:f>
        <x:v>0</x:v>
      </x:c>
      <x:c r="Y110" s="14" t="n">
        <x:f>IF(A110="","",IF(AND(AND('Metrics'!$B$6&lt;&gt;"",C110='Metrics'!$B$6,ISNUMBER('Metrics'!$B$9),ISNUMBER(D110),D110&lt;='Metrics'!$B$9,NOT(AND(ISNUMBER(S110),S110&lt;='Metrics'!$B$9,T110&lt;&gt;""))),OR(E110="",E110&gt;'Metrics'!$B$9)),1,0))</x:f>
        <x:v>0</x:v>
      </x:c>
      <x:c r="Z110" s="14" t="n">
        <x:f>IF(A110="","",IF(AND(AND('Metrics'!$B$6&lt;&gt;"",C110='Metrics'!$B$6,ISNUMBER('Metrics'!$B$9),ISNUMBER(D110),D110&lt;='Metrics'!$B$9,NOT(AND(ISNUMBER(S110),S110&lt;='Metrics'!$B$9,T110&lt;&gt;""))),ISNUMBER(G110),G110&lt;='Metrics'!$B$9,OR(I110="",I110&gt;'Metrics'!$B$9)),1,0))</x:f>
        <x:v>0</x:v>
      </x:c>
      <x:c r="AA110" s="14" t="n">
        <x:f>IF(A110="","",IF(AND(AND('Metrics'!$B$6&lt;&gt;"",C110='Metrics'!$B$6,ISNUMBER('Metrics'!$B$9),ISNUMBER(D110),D110&lt;='Metrics'!$B$9,NOT(AND(ISNUMBER(S110),S110&lt;='Metrics'!$B$9,T110&lt;&gt;""))),ISNUMBER(I110),I110&lt;='Metrics'!$B$9,OR(J110="",J110&gt;'Metrics'!$B$9)),1,0))</x:f>
        <x:v>0</x:v>
      </x:c>
      <x:c r="AB110" s="14" t="n">
        <x:f>IF(A110="","",IF(AND(AND('Metrics'!$B$6&lt;&gt;"",C110='Metrics'!$B$6,ISNUMBER('Metrics'!$B$9),ISNUMBER(D110),D110&lt;='Metrics'!$B$9,NOT(AND(ISNUMBER(S110),S110&lt;='Metrics'!$B$9,T110&lt;&gt;""))),ISNUMBER(J110),J110&lt;='Metrics'!$B$9,OR(L110="",L110&gt;'Metrics'!$B$9)),1,0))</x:f>
        <x:v>0</x:v>
      </x:c>
      <x:c r="AC110" s="14" t="str">
        <x:f>IF(Y110=1,MAX(0,'Metrics'!$B$9-D110),"")</x:f>
      </x:c>
      <x:c r="AD110" s="14" t="str">
        <x:f>IF(AB110=1,MAX(0,'Metrics'!$B$9-J110),"")</x:f>
      </x:c>
      <x:c r="AE110" s="14" t="n">
        <x:f>IF(A110="","",IF(OR(COUNTIF($A$8:$A$207,A110)&gt;1,B110="",C110="",NOT(ISNUMBER(D110)),AND(E110&lt;&gt;"",NOT(ISNUMBER(F110))),AND(G110&lt;&gt;"",OR(E110="",NOT(ISNUMBER(H110)))),AND(J110&lt;&gt;"",I110=""),AND(L110&lt;&gt;"",OR(J110="",NOT(ISNUMBER(M110)))),AND(S110&lt;&gt;"",OR(T110="",NOT(ISNUMBER(U110)))),AND(P110&lt;&gt;"",O110=""),AND(OR(P110="Accepted",P110="Declined"),Q110=""),AND(R110&lt;&gt;"",P110&lt;&gt;"Accepted"),AND(ISNUMBER(F110),F110&lt;0),AND(ISNUMBER(M110),M110&lt;0),AND(ISNUMBER(U110),U110&lt;0),AND(D110&lt;&gt;"",NOT(ISNUMBER(D110))),AND(E110&lt;&gt;"",NOT(ISNUMBER(E110))),AND(G110&lt;&gt;"",NOT(ISNUMBER(G110))),AND(H110&lt;&gt;"",NOT(ISNUMBER(H110))),AND(I110&lt;&gt;"",NOT(ISNUMBER(I110))),AND(J110&lt;&gt;"",NOT(ISNUMBER(J110))),AND(L110&lt;&gt;"",NOT(ISNUMBER(L110))),AND(N110&lt;&gt;"",NOT(ISNUMBER(N110))),AND(O110&lt;&gt;"",NOT(ISNUMBER(O110))),AND(Q110&lt;&gt;"",NOT(ISNUMBER(Q110))),AND(R110&lt;&gt;"",NOT(ISNUMBER(R110))),AND(S110&lt;&gt;"",NOT(ISNUMBER(S110))),AND(ISNUMBER(E110),ISNUMBER(D110),E110&lt;D110),AND(ISNUMBER(G110),ISNUMBER(E110),G110&lt;E110),AND(ISNUMBER(H110),ISNUMBER(G110),H110&lt;G110),AND(ISNUMBER(I110),ISNUMBER(G110),I110&lt;G110),AND(ISNUMBER(J110),ISNUMBER(I110),J110&lt;I110),AND(ISNUMBER(L110),ISNUMBER(J110),L110&lt;J110),AND(ISNUMBER(Q110),ISNUMBER(O110),Q110&lt;O110),AND(ISNUMBER(R110),ISNUMBER(Q110),R110&lt;Q110)),1,0))</x:f>
        <x:v>0</x:v>
      </x:c>
      <x:c r="AF110" s="14" t="n">
        <x:f>IF(A110="","",IF(AND(ISNUMBER(S110),S110&lt;='Metrics'!$B$9,T110&lt;&gt;""),1,0))</x:f>
        <x:v>1</x:v>
      </x:c>
    </x:row>
    <x:row r="111" ht="24" customHeight="1">
      <x:c r="A111" s="15" t="str">
        <x:v>EX-APP-104</x:v>
      </x:c>
      <x:c r="B111" s="15" t="str">
        <x:v>EX-CAND-104</x:v>
      </x:c>
      <x:c r="C111" s="15" t="str">
        <x:v>DEMO-ROLE-01</x:v>
      </x:c>
      <x:c r="D111" s="16" t="d">
        <x:v>2026-09-06T00:00:00.000Z</x:v>
      </x:c>
      <x:c r="E111" s="16" t="d">
        <x:v>2026-09-08T00:00:00.000Z</x:v>
      </x:c>
      <x:c r="F111" s="17" t="n">
        <x:v>1</x:v>
      </x:c>
      <x:c r="G111" s="16"/>
      <x:c r="H111" s="16"/>
      <x:c r="I111" s="16"/>
      <x:c r="J111" s="16"/>
      <x:c r="K111" s="17"/>
      <x:c r="L111" s="16"/>
      <x:c r="M111" s="17" t="n">
        <x:v>0</x:v>
      </x:c>
      <x:c r="N111" s="16"/>
      <x:c r="O111" s="16"/>
      <x:c r="P111" s="15" t="str"/>
      <x:c r="Q111" s="16"/>
      <x:c r="R111" s="16"/>
      <x:c r="S111" s="16" t="d">
        <x:v>2026-09-08T00:00:00.000Z</x:v>
      </x:c>
      <x:c r="T111" s="15" t="str">
        <x:v>Not selected</x:v>
      </x:c>
      <x:c r="U111" s="17" t="n">
        <x:v>0</x:v>
      </x:c>
      <x:c r="V111" s="14" t="n">
        <x:f>IF(A111="","",IF(AND('Metrics'!$B$6&lt;&gt;"",C111='Metrics'!$B$6,ISNUMBER(D111),ISNUMBER('Metrics'!$B$7),ISNUMBER('Metrics'!$B$8),D111&gt;='Metrics'!$B$7,D111&lt;='Metrics'!$B$8),1,0))</x:f>
        <x:v>1</x:v>
      </x:c>
      <x:c r="W111" s="14" t="n">
        <x:f>IF(A111="","",IF(AND(V111=1,ISNUMBER(G111),G111&lt;='Metrics'!$B$9,ISNUMBER(H111),H111&lt;='Metrics'!$B$9),1,0))</x:f>
        <x:v>0</x:v>
      </x:c>
      <x:c r="X111" s="14" t="n">
        <x:f>IF(A111="","",IF(COUNTIFS('Example interviews'!$B$8:$B$307,A111,'Example interviews'!$E$8:$E$307,"Completed",'Example interviews'!$D$8:$D$307,"&lt;="&amp;'Metrics'!$B$9)&gt;0,1,0))</x:f>
        <x:v>0</x:v>
      </x:c>
      <x:c r="Y111" s="14" t="n">
        <x:f>IF(A111="","",IF(AND(AND('Metrics'!$B$6&lt;&gt;"",C111='Metrics'!$B$6,ISNUMBER('Metrics'!$B$9),ISNUMBER(D111),D111&lt;='Metrics'!$B$9,NOT(AND(ISNUMBER(S111),S111&lt;='Metrics'!$B$9,T111&lt;&gt;""))),OR(E111="",E111&gt;'Metrics'!$B$9)),1,0))</x:f>
        <x:v>0</x:v>
      </x:c>
      <x:c r="Z111" s="14" t="n">
        <x:f>IF(A111="","",IF(AND(AND('Metrics'!$B$6&lt;&gt;"",C111='Metrics'!$B$6,ISNUMBER('Metrics'!$B$9),ISNUMBER(D111),D111&lt;='Metrics'!$B$9,NOT(AND(ISNUMBER(S111),S111&lt;='Metrics'!$B$9,T111&lt;&gt;""))),ISNUMBER(G111),G111&lt;='Metrics'!$B$9,OR(I111="",I111&gt;'Metrics'!$B$9)),1,0))</x:f>
        <x:v>0</x:v>
      </x:c>
      <x:c r="AA111" s="14" t="n">
        <x:f>IF(A111="","",IF(AND(AND('Metrics'!$B$6&lt;&gt;"",C111='Metrics'!$B$6,ISNUMBER('Metrics'!$B$9),ISNUMBER(D111),D111&lt;='Metrics'!$B$9,NOT(AND(ISNUMBER(S111),S111&lt;='Metrics'!$B$9,T111&lt;&gt;""))),ISNUMBER(I111),I111&lt;='Metrics'!$B$9,OR(J111="",J111&gt;'Metrics'!$B$9)),1,0))</x:f>
        <x:v>0</x:v>
      </x:c>
      <x:c r="AB111" s="14" t="n">
        <x:f>IF(A111="","",IF(AND(AND('Metrics'!$B$6&lt;&gt;"",C111='Metrics'!$B$6,ISNUMBER('Metrics'!$B$9),ISNUMBER(D111),D111&lt;='Metrics'!$B$9,NOT(AND(ISNUMBER(S111),S111&lt;='Metrics'!$B$9,T111&lt;&gt;""))),ISNUMBER(J111),J111&lt;='Metrics'!$B$9,OR(L111="",L111&gt;'Metrics'!$B$9)),1,0))</x:f>
        <x:v>0</x:v>
      </x:c>
      <x:c r="AC111" s="14" t="str">
        <x:f>IF(Y111=1,MAX(0,'Metrics'!$B$9-D111),"")</x:f>
      </x:c>
      <x:c r="AD111" s="14" t="str">
        <x:f>IF(AB111=1,MAX(0,'Metrics'!$B$9-J111),"")</x:f>
      </x:c>
      <x:c r="AE111" s="14" t="n">
        <x:f>IF(A111="","",IF(OR(COUNTIF($A$8:$A$207,A111)&gt;1,B111="",C111="",NOT(ISNUMBER(D111)),AND(E111&lt;&gt;"",NOT(ISNUMBER(F111))),AND(G111&lt;&gt;"",OR(E111="",NOT(ISNUMBER(H111)))),AND(J111&lt;&gt;"",I111=""),AND(L111&lt;&gt;"",OR(J111="",NOT(ISNUMBER(M111)))),AND(S111&lt;&gt;"",OR(T111="",NOT(ISNUMBER(U111)))),AND(P111&lt;&gt;"",O111=""),AND(OR(P111="Accepted",P111="Declined"),Q111=""),AND(R111&lt;&gt;"",P111&lt;&gt;"Accepted"),AND(ISNUMBER(F111),F111&lt;0),AND(ISNUMBER(M111),M111&lt;0),AND(ISNUMBER(U111),U111&lt;0),AND(D111&lt;&gt;"",NOT(ISNUMBER(D111))),AND(E111&lt;&gt;"",NOT(ISNUMBER(E111))),AND(G111&lt;&gt;"",NOT(ISNUMBER(G111))),AND(H111&lt;&gt;"",NOT(ISNUMBER(H111))),AND(I111&lt;&gt;"",NOT(ISNUMBER(I111))),AND(J111&lt;&gt;"",NOT(ISNUMBER(J111))),AND(L111&lt;&gt;"",NOT(ISNUMBER(L111))),AND(N111&lt;&gt;"",NOT(ISNUMBER(N111))),AND(O111&lt;&gt;"",NOT(ISNUMBER(O111))),AND(Q111&lt;&gt;"",NOT(ISNUMBER(Q111))),AND(R111&lt;&gt;"",NOT(ISNUMBER(R111))),AND(S111&lt;&gt;"",NOT(ISNUMBER(S111))),AND(ISNUMBER(E111),ISNUMBER(D111),E111&lt;D111),AND(ISNUMBER(G111),ISNUMBER(E111),G111&lt;E111),AND(ISNUMBER(H111),ISNUMBER(G111),H111&lt;G111),AND(ISNUMBER(I111),ISNUMBER(G111),I111&lt;G111),AND(ISNUMBER(J111),ISNUMBER(I111),J111&lt;I111),AND(ISNUMBER(L111),ISNUMBER(J111),L111&lt;J111),AND(ISNUMBER(Q111),ISNUMBER(O111),Q111&lt;O111),AND(ISNUMBER(R111),ISNUMBER(Q111),R111&lt;Q111)),1,0))</x:f>
        <x:v>0</x:v>
      </x:c>
      <x:c r="AF111" s="14" t="n">
        <x:f>IF(A111="","",IF(AND(ISNUMBER(S111),S111&lt;='Metrics'!$B$9,T111&lt;&gt;""),1,0))</x:f>
        <x:v>1</x:v>
      </x:c>
    </x:row>
    <x:row r="112" ht="24" customHeight="1">
      <x:c r="A112" s="15" t="str">
        <x:v>EX-APP-105</x:v>
      </x:c>
      <x:c r="B112" s="15" t="str">
        <x:v>EX-CAND-105</x:v>
      </x:c>
      <x:c r="C112" s="15" t="str">
        <x:v>DEMO-ROLE-01</x:v>
      </x:c>
      <x:c r="D112" s="16" t="d">
        <x:v>2026-09-06T00:00:00.000Z</x:v>
      </x:c>
      <x:c r="E112" s="16" t="d">
        <x:v>2026-09-08T00:00:00.000Z</x:v>
      </x:c>
      <x:c r="F112" s="17" t="n">
        <x:v>1</x:v>
      </x:c>
      <x:c r="G112" s="16"/>
      <x:c r="H112" s="16"/>
      <x:c r="I112" s="16"/>
      <x:c r="J112" s="16"/>
      <x:c r="K112" s="17"/>
      <x:c r="L112" s="16"/>
      <x:c r="M112" s="17" t="n">
        <x:v>0</x:v>
      </x:c>
      <x:c r="N112" s="16"/>
      <x:c r="O112" s="16"/>
      <x:c r="P112" s="15" t="str"/>
      <x:c r="Q112" s="16"/>
      <x:c r="R112" s="16"/>
      <x:c r="S112" s="16" t="d">
        <x:v>2026-09-08T00:00:00.000Z</x:v>
      </x:c>
      <x:c r="T112" s="15" t="str">
        <x:v>Not selected</x:v>
      </x:c>
      <x:c r="U112" s="17" t="n">
        <x:v>0</x:v>
      </x:c>
      <x:c r="V112" s="14" t="n">
        <x:f>IF(A112="","",IF(AND('Metrics'!$B$6&lt;&gt;"",C112='Metrics'!$B$6,ISNUMBER(D112),ISNUMBER('Metrics'!$B$7),ISNUMBER('Metrics'!$B$8),D112&gt;='Metrics'!$B$7,D112&lt;='Metrics'!$B$8),1,0))</x:f>
        <x:v>1</x:v>
      </x:c>
      <x:c r="W112" s="14" t="n">
        <x:f>IF(A112="","",IF(AND(V112=1,ISNUMBER(G112),G112&lt;='Metrics'!$B$9,ISNUMBER(H112),H112&lt;='Metrics'!$B$9),1,0))</x:f>
        <x:v>0</x:v>
      </x:c>
      <x:c r="X112" s="14" t="n">
        <x:f>IF(A112="","",IF(COUNTIFS('Example interviews'!$B$8:$B$307,A112,'Example interviews'!$E$8:$E$307,"Completed",'Example interviews'!$D$8:$D$307,"&lt;="&amp;'Metrics'!$B$9)&gt;0,1,0))</x:f>
        <x:v>0</x:v>
      </x:c>
      <x:c r="Y112" s="14" t="n">
        <x:f>IF(A112="","",IF(AND(AND('Metrics'!$B$6&lt;&gt;"",C112='Metrics'!$B$6,ISNUMBER('Metrics'!$B$9),ISNUMBER(D112),D112&lt;='Metrics'!$B$9,NOT(AND(ISNUMBER(S112),S112&lt;='Metrics'!$B$9,T112&lt;&gt;""))),OR(E112="",E112&gt;'Metrics'!$B$9)),1,0))</x:f>
        <x:v>0</x:v>
      </x:c>
      <x:c r="Z112" s="14" t="n">
        <x:f>IF(A112="","",IF(AND(AND('Metrics'!$B$6&lt;&gt;"",C112='Metrics'!$B$6,ISNUMBER('Metrics'!$B$9),ISNUMBER(D112),D112&lt;='Metrics'!$B$9,NOT(AND(ISNUMBER(S112),S112&lt;='Metrics'!$B$9,T112&lt;&gt;""))),ISNUMBER(G112),G112&lt;='Metrics'!$B$9,OR(I112="",I112&gt;'Metrics'!$B$9)),1,0))</x:f>
        <x:v>0</x:v>
      </x:c>
      <x:c r="AA112" s="14" t="n">
        <x:f>IF(A112="","",IF(AND(AND('Metrics'!$B$6&lt;&gt;"",C112='Metrics'!$B$6,ISNUMBER('Metrics'!$B$9),ISNUMBER(D112),D112&lt;='Metrics'!$B$9,NOT(AND(ISNUMBER(S112),S112&lt;='Metrics'!$B$9,T112&lt;&gt;""))),ISNUMBER(I112),I112&lt;='Metrics'!$B$9,OR(J112="",J112&gt;'Metrics'!$B$9)),1,0))</x:f>
        <x:v>0</x:v>
      </x:c>
      <x:c r="AB112" s="14" t="n">
        <x:f>IF(A112="","",IF(AND(AND('Metrics'!$B$6&lt;&gt;"",C112='Metrics'!$B$6,ISNUMBER('Metrics'!$B$9),ISNUMBER(D112),D112&lt;='Metrics'!$B$9,NOT(AND(ISNUMBER(S112),S112&lt;='Metrics'!$B$9,T112&lt;&gt;""))),ISNUMBER(J112),J112&lt;='Metrics'!$B$9,OR(L112="",L112&gt;'Metrics'!$B$9)),1,0))</x:f>
        <x:v>0</x:v>
      </x:c>
      <x:c r="AC112" s="14" t="str">
        <x:f>IF(Y112=1,MAX(0,'Metrics'!$B$9-D112),"")</x:f>
      </x:c>
      <x:c r="AD112" s="14" t="str">
        <x:f>IF(AB112=1,MAX(0,'Metrics'!$B$9-J112),"")</x:f>
      </x:c>
      <x:c r="AE112" s="14" t="n">
        <x:f>IF(A112="","",IF(OR(COUNTIF($A$8:$A$207,A112)&gt;1,B112="",C112="",NOT(ISNUMBER(D112)),AND(E112&lt;&gt;"",NOT(ISNUMBER(F112))),AND(G112&lt;&gt;"",OR(E112="",NOT(ISNUMBER(H112)))),AND(J112&lt;&gt;"",I112=""),AND(L112&lt;&gt;"",OR(J112="",NOT(ISNUMBER(M112)))),AND(S112&lt;&gt;"",OR(T112="",NOT(ISNUMBER(U112)))),AND(P112&lt;&gt;"",O112=""),AND(OR(P112="Accepted",P112="Declined"),Q112=""),AND(R112&lt;&gt;"",P112&lt;&gt;"Accepted"),AND(ISNUMBER(F112),F112&lt;0),AND(ISNUMBER(M112),M112&lt;0),AND(ISNUMBER(U112),U112&lt;0),AND(D112&lt;&gt;"",NOT(ISNUMBER(D112))),AND(E112&lt;&gt;"",NOT(ISNUMBER(E112))),AND(G112&lt;&gt;"",NOT(ISNUMBER(G112))),AND(H112&lt;&gt;"",NOT(ISNUMBER(H112))),AND(I112&lt;&gt;"",NOT(ISNUMBER(I112))),AND(J112&lt;&gt;"",NOT(ISNUMBER(J112))),AND(L112&lt;&gt;"",NOT(ISNUMBER(L112))),AND(N112&lt;&gt;"",NOT(ISNUMBER(N112))),AND(O112&lt;&gt;"",NOT(ISNUMBER(O112))),AND(Q112&lt;&gt;"",NOT(ISNUMBER(Q112))),AND(R112&lt;&gt;"",NOT(ISNUMBER(R112))),AND(S112&lt;&gt;"",NOT(ISNUMBER(S112))),AND(ISNUMBER(E112),ISNUMBER(D112),E112&lt;D112),AND(ISNUMBER(G112),ISNUMBER(E112),G112&lt;E112),AND(ISNUMBER(H112),ISNUMBER(G112),H112&lt;G112),AND(ISNUMBER(I112),ISNUMBER(G112),I112&lt;G112),AND(ISNUMBER(J112),ISNUMBER(I112),J112&lt;I112),AND(ISNUMBER(L112),ISNUMBER(J112),L112&lt;J112),AND(ISNUMBER(Q112),ISNUMBER(O112),Q112&lt;O112),AND(ISNUMBER(R112),ISNUMBER(Q112),R112&lt;Q112)),1,0))</x:f>
        <x:v>0</x:v>
      </x:c>
      <x:c r="AF112" s="14" t="n">
        <x:f>IF(A112="","",IF(AND(ISNUMBER(S112),S112&lt;='Metrics'!$B$9,T112&lt;&gt;""),1,0))</x:f>
        <x:v>1</x:v>
      </x:c>
    </x:row>
    <x:row r="113" ht="24" customHeight="1">
      <x:c r="A113" s="15" t="str">
        <x:v>EX-APP-106</x:v>
      </x:c>
      <x:c r="B113" s="15" t="str">
        <x:v>EX-CAND-106</x:v>
      </x:c>
      <x:c r="C113" s="15" t="str">
        <x:v>DEMO-ROLE-01</x:v>
      </x:c>
      <x:c r="D113" s="16" t="d">
        <x:v>2026-09-06T00:00:00.000Z</x:v>
      </x:c>
      <x:c r="E113" s="16" t="d">
        <x:v>2026-09-08T00:00:00.000Z</x:v>
      </x:c>
      <x:c r="F113" s="17" t="n">
        <x:v>1</x:v>
      </x:c>
      <x:c r="G113" s="16"/>
      <x:c r="H113" s="16"/>
      <x:c r="I113" s="16"/>
      <x:c r="J113" s="16"/>
      <x:c r="K113" s="17"/>
      <x:c r="L113" s="16"/>
      <x:c r="M113" s="17" t="n">
        <x:v>0</x:v>
      </x:c>
      <x:c r="N113" s="16"/>
      <x:c r="O113" s="16"/>
      <x:c r="P113" s="15" t="str"/>
      <x:c r="Q113" s="16"/>
      <x:c r="R113" s="16"/>
      <x:c r="S113" s="16" t="d">
        <x:v>2026-09-08T00:00:00.000Z</x:v>
      </x:c>
      <x:c r="T113" s="15" t="str">
        <x:v>Not selected</x:v>
      </x:c>
      <x:c r="U113" s="17" t="n">
        <x:v>0</x:v>
      </x:c>
      <x:c r="V113" s="14" t="n">
        <x:f>IF(A113="","",IF(AND('Metrics'!$B$6&lt;&gt;"",C113='Metrics'!$B$6,ISNUMBER(D113),ISNUMBER('Metrics'!$B$7),ISNUMBER('Metrics'!$B$8),D113&gt;='Metrics'!$B$7,D113&lt;='Metrics'!$B$8),1,0))</x:f>
        <x:v>1</x:v>
      </x:c>
      <x:c r="W113" s="14" t="n">
        <x:f>IF(A113="","",IF(AND(V113=1,ISNUMBER(G113),G113&lt;='Metrics'!$B$9,ISNUMBER(H113),H113&lt;='Metrics'!$B$9),1,0))</x:f>
        <x:v>0</x:v>
      </x:c>
      <x:c r="X113" s="14" t="n">
        <x:f>IF(A113="","",IF(COUNTIFS('Example interviews'!$B$8:$B$307,A113,'Example interviews'!$E$8:$E$307,"Completed",'Example interviews'!$D$8:$D$307,"&lt;="&amp;'Metrics'!$B$9)&gt;0,1,0))</x:f>
        <x:v>0</x:v>
      </x:c>
      <x:c r="Y113" s="14" t="n">
        <x:f>IF(A113="","",IF(AND(AND('Metrics'!$B$6&lt;&gt;"",C113='Metrics'!$B$6,ISNUMBER('Metrics'!$B$9),ISNUMBER(D113),D113&lt;='Metrics'!$B$9,NOT(AND(ISNUMBER(S113),S113&lt;='Metrics'!$B$9,T113&lt;&gt;""))),OR(E113="",E113&gt;'Metrics'!$B$9)),1,0))</x:f>
        <x:v>0</x:v>
      </x:c>
      <x:c r="Z113" s="14" t="n">
        <x:f>IF(A113="","",IF(AND(AND('Metrics'!$B$6&lt;&gt;"",C113='Metrics'!$B$6,ISNUMBER('Metrics'!$B$9),ISNUMBER(D113),D113&lt;='Metrics'!$B$9,NOT(AND(ISNUMBER(S113),S113&lt;='Metrics'!$B$9,T113&lt;&gt;""))),ISNUMBER(G113),G113&lt;='Metrics'!$B$9,OR(I113="",I113&gt;'Metrics'!$B$9)),1,0))</x:f>
        <x:v>0</x:v>
      </x:c>
      <x:c r="AA113" s="14" t="n">
        <x:f>IF(A113="","",IF(AND(AND('Metrics'!$B$6&lt;&gt;"",C113='Metrics'!$B$6,ISNUMBER('Metrics'!$B$9),ISNUMBER(D113),D113&lt;='Metrics'!$B$9,NOT(AND(ISNUMBER(S113),S113&lt;='Metrics'!$B$9,T113&lt;&gt;""))),ISNUMBER(I113),I113&lt;='Metrics'!$B$9,OR(J113="",J113&gt;'Metrics'!$B$9)),1,0))</x:f>
        <x:v>0</x:v>
      </x:c>
      <x:c r="AB113" s="14" t="n">
        <x:f>IF(A113="","",IF(AND(AND('Metrics'!$B$6&lt;&gt;"",C113='Metrics'!$B$6,ISNUMBER('Metrics'!$B$9),ISNUMBER(D113),D113&lt;='Metrics'!$B$9,NOT(AND(ISNUMBER(S113),S113&lt;='Metrics'!$B$9,T113&lt;&gt;""))),ISNUMBER(J113),J113&lt;='Metrics'!$B$9,OR(L113="",L113&gt;'Metrics'!$B$9)),1,0))</x:f>
        <x:v>0</x:v>
      </x:c>
      <x:c r="AC113" s="14" t="str">
        <x:f>IF(Y113=1,MAX(0,'Metrics'!$B$9-D113),"")</x:f>
      </x:c>
      <x:c r="AD113" s="14" t="str">
        <x:f>IF(AB113=1,MAX(0,'Metrics'!$B$9-J113),"")</x:f>
      </x:c>
      <x:c r="AE113" s="14" t="n">
        <x:f>IF(A113="","",IF(OR(COUNTIF($A$8:$A$207,A113)&gt;1,B113="",C113="",NOT(ISNUMBER(D113)),AND(E113&lt;&gt;"",NOT(ISNUMBER(F113))),AND(G113&lt;&gt;"",OR(E113="",NOT(ISNUMBER(H113)))),AND(J113&lt;&gt;"",I113=""),AND(L113&lt;&gt;"",OR(J113="",NOT(ISNUMBER(M113)))),AND(S113&lt;&gt;"",OR(T113="",NOT(ISNUMBER(U113)))),AND(P113&lt;&gt;"",O113=""),AND(OR(P113="Accepted",P113="Declined"),Q113=""),AND(R113&lt;&gt;"",P113&lt;&gt;"Accepted"),AND(ISNUMBER(F113),F113&lt;0),AND(ISNUMBER(M113),M113&lt;0),AND(ISNUMBER(U113),U113&lt;0),AND(D113&lt;&gt;"",NOT(ISNUMBER(D113))),AND(E113&lt;&gt;"",NOT(ISNUMBER(E113))),AND(G113&lt;&gt;"",NOT(ISNUMBER(G113))),AND(H113&lt;&gt;"",NOT(ISNUMBER(H113))),AND(I113&lt;&gt;"",NOT(ISNUMBER(I113))),AND(J113&lt;&gt;"",NOT(ISNUMBER(J113))),AND(L113&lt;&gt;"",NOT(ISNUMBER(L113))),AND(N113&lt;&gt;"",NOT(ISNUMBER(N113))),AND(O113&lt;&gt;"",NOT(ISNUMBER(O113))),AND(Q113&lt;&gt;"",NOT(ISNUMBER(Q113))),AND(R113&lt;&gt;"",NOT(ISNUMBER(R113))),AND(S113&lt;&gt;"",NOT(ISNUMBER(S113))),AND(ISNUMBER(E113),ISNUMBER(D113),E113&lt;D113),AND(ISNUMBER(G113),ISNUMBER(E113),G113&lt;E113),AND(ISNUMBER(H113),ISNUMBER(G113),H113&lt;G113),AND(ISNUMBER(I113),ISNUMBER(G113),I113&lt;G113),AND(ISNUMBER(J113),ISNUMBER(I113),J113&lt;I113),AND(ISNUMBER(L113),ISNUMBER(J113),L113&lt;J113),AND(ISNUMBER(Q113),ISNUMBER(O113),Q113&lt;O113),AND(ISNUMBER(R113),ISNUMBER(Q113),R113&lt;Q113)),1,0))</x:f>
        <x:v>0</x:v>
      </x:c>
      <x:c r="AF113" s="14" t="n">
        <x:f>IF(A113="","",IF(AND(ISNUMBER(S113),S113&lt;='Metrics'!$B$9,T113&lt;&gt;""),1,0))</x:f>
        <x:v>1</x:v>
      </x:c>
    </x:row>
    <x:row r="114" ht="24" customHeight="1">
      <x:c r="A114" s="15" t="str">
        <x:v>EX-APP-107</x:v>
      </x:c>
      <x:c r="B114" s="15" t="str">
        <x:v>EX-CAND-107</x:v>
      </x:c>
      <x:c r="C114" s="15" t="str">
        <x:v>DEMO-ROLE-01</x:v>
      </x:c>
      <x:c r="D114" s="16" t="d">
        <x:v>2026-09-06T00:00:00.000Z</x:v>
      </x:c>
      <x:c r="E114" s="16" t="d">
        <x:v>2026-09-08T00:00:00.000Z</x:v>
      </x:c>
      <x:c r="F114" s="17" t="n">
        <x:v>1</x:v>
      </x:c>
      <x:c r="G114" s="16"/>
      <x:c r="H114" s="16"/>
      <x:c r="I114" s="16"/>
      <x:c r="J114" s="16"/>
      <x:c r="K114" s="17"/>
      <x:c r="L114" s="16"/>
      <x:c r="M114" s="17" t="n">
        <x:v>0</x:v>
      </x:c>
      <x:c r="N114" s="16"/>
      <x:c r="O114" s="16"/>
      <x:c r="P114" s="15" t="str"/>
      <x:c r="Q114" s="16"/>
      <x:c r="R114" s="16"/>
      <x:c r="S114" s="16" t="d">
        <x:v>2026-09-08T00:00:00.000Z</x:v>
      </x:c>
      <x:c r="T114" s="15" t="str">
        <x:v>Not selected</x:v>
      </x:c>
      <x:c r="U114" s="17" t="n">
        <x:v>0</x:v>
      </x:c>
      <x:c r="V114" s="14" t="n">
        <x:f>IF(A114="","",IF(AND('Metrics'!$B$6&lt;&gt;"",C114='Metrics'!$B$6,ISNUMBER(D114),ISNUMBER('Metrics'!$B$7),ISNUMBER('Metrics'!$B$8),D114&gt;='Metrics'!$B$7,D114&lt;='Metrics'!$B$8),1,0))</x:f>
        <x:v>1</x:v>
      </x:c>
      <x:c r="W114" s="14" t="n">
        <x:f>IF(A114="","",IF(AND(V114=1,ISNUMBER(G114),G114&lt;='Metrics'!$B$9,ISNUMBER(H114),H114&lt;='Metrics'!$B$9),1,0))</x:f>
        <x:v>0</x:v>
      </x:c>
      <x:c r="X114" s="14" t="n">
        <x:f>IF(A114="","",IF(COUNTIFS('Example interviews'!$B$8:$B$307,A114,'Example interviews'!$E$8:$E$307,"Completed",'Example interviews'!$D$8:$D$307,"&lt;="&amp;'Metrics'!$B$9)&gt;0,1,0))</x:f>
        <x:v>0</x:v>
      </x:c>
      <x:c r="Y114" s="14" t="n">
        <x:f>IF(A114="","",IF(AND(AND('Metrics'!$B$6&lt;&gt;"",C114='Metrics'!$B$6,ISNUMBER('Metrics'!$B$9),ISNUMBER(D114),D114&lt;='Metrics'!$B$9,NOT(AND(ISNUMBER(S114),S114&lt;='Metrics'!$B$9,T114&lt;&gt;""))),OR(E114="",E114&gt;'Metrics'!$B$9)),1,0))</x:f>
        <x:v>0</x:v>
      </x:c>
      <x:c r="Z114" s="14" t="n">
        <x:f>IF(A114="","",IF(AND(AND('Metrics'!$B$6&lt;&gt;"",C114='Metrics'!$B$6,ISNUMBER('Metrics'!$B$9),ISNUMBER(D114),D114&lt;='Metrics'!$B$9,NOT(AND(ISNUMBER(S114),S114&lt;='Metrics'!$B$9,T114&lt;&gt;""))),ISNUMBER(G114),G114&lt;='Metrics'!$B$9,OR(I114="",I114&gt;'Metrics'!$B$9)),1,0))</x:f>
        <x:v>0</x:v>
      </x:c>
      <x:c r="AA114" s="14" t="n">
        <x:f>IF(A114="","",IF(AND(AND('Metrics'!$B$6&lt;&gt;"",C114='Metrics'!$B$6,ISNUMBER('Metrics'!$B$9),ISNUMBER(D114),D114&lt;='Metrics'!$B$9,NOT(AND(ISNUMBER(S114),S114&lt;='Metrics'!$B$9,T114&lt;&gt;""))),ISNUMBER(I114),I114&lt;='Metrics'!$B$9,OR(J114="",J114&gt;'Metrics'!$B$9)),1,0))</x:f>
        <x:v>0</x:v>
      </x:c>
      <x:c r="AB114" s="14" t="n">
        <x:f>IF(A114="","",IF(AND(AND('Metrics'!$B$6&lt;&gt;"",C114='Metrics'!$B$6,ISNUMBER('Metrics'!$B$9),ISNUMBER(D114),D114&lt;='Metrics'!$B$9,NOT(AND(ISNUMBER(S114),S114&lt;='Metrics'!$B$9,T114&lt;&gt;""))),ISNUMBER(J114),J114&lt;='Metrics'!$B$9,OR(L114="",L114&gt;'Metrics'!$B$9)),1,0))</x:f>
        <x:v>0</x:v>
      </x:c>
      <x:c r="AC114" s="14" t="str">
        <x:f>IF(Y114=1,MAX(0,'Metrics'!$B$9-D114),"")</x:f>
      </x:c>
      <x:c r="AD114" s="14" t="str">
        <x:f>IF(AB114=1,MAX(0,'Metrics'!$B$9-J114),"")</x:f>
      </x:c>
      <x:c r="AE114" s="14" t="n">
        <x:f>IF(A114="","",IF(OR(COUNTIF($A$8:$A$207,A114)&gt;1,B114="",C114="",NOT(ISNUMBER(D114)),AND(E114&lt;&gt;"",NOT(ISNUMBER(F114))),AND(G114&lt;&gt;"",OR(E114="",NOT(ISNUMBER(H114)))),AND(J114&lt;&gt;"",I114=""),AND(L114&lt;&gt;"",OR(J114="",NOT(ISNUMBER(M114)))),AND(S114&lt;&gt;"",OR(T114="",NOT(ISNUMBER(U114)))),AND(P114&lt;&gt;"",O114=""),AND(OR(P114="Accepted",P114="Declined"),Q114=""),AND(R114&lt;&gt;"",P114&lt;&gt;"Accepted"),AND(ISNUMBER(F114),F114&lt;0),AND(ISNUMBER(M114),M114&lt;0),AND(ISNUMBER(U114),U114&lt;0),AND(D114&lt;&gt;"",NOT(ISNUMBER(D114))),AND(E114&lt;&gt;"",NOT(ISNUMBER(E114))),AND(G114&lt;&gt;"",NOT(ISNUMBER(G114))),AND(H114&lt;&gt;"",NOT(ISNUMBER(H114))),AND(I114&lt;&gt;"",NOT(ISNUMBER(I114))),AND(J114&lt;&gt;"",NOT(ISNUMBER(J114))),AND(L114&lt;&gt;"",NOT(ISNUMBER(L114))),AND(N114&lt;&gt;"",NOT(ISNUMBER(N114))),AND(O114&lt;&gt;"",NOT(ISNUMBER(O114))),AND(Q114&lt;&gt;"",NOT(ISNUMBER(Q114))),AND(R114&lt;&gt;"",NOT(ISNUMBER(R114))),AND(S114&lt;&gt;"",NOT(ISNUMBER(S114))),AND(ISNUMBER(E114),ISNUMBER(D114),E114&lt;D114),AND(ISNUMBER(G114),ISNUMBER(E114),G114&lt;E114),AND(ISNUMBER(H114),ISNUMBER(G114),H114&lt;G114),AND(ISNUMBER(I114),ISNUMBER(G114),I114&lt;G114),AND(ISNUMBER(J114),ISNUMBER(I114),J114&lt;I114),AND(ISNUMBER(L114),ISNUMBER(J114),L114&lt;J114),AND(ISNUMBER(Q114),ISNUMBER(O114),Q114&lt;O114),AND(ISNUMBER(R114),ISNUMBER(Q114),R114&lt;Q114)),1,0))</x:f>
        <x:v>0</x:v>
      </x:c>
      <x:c r="AF114" s="14" t="n">
        <x:f>IF(A114="","",IF(AND(ISNUMBER(S114),S114&lt;='Metrics'!$B$9,T114&lt;&gt;""),1,0))</x:f>
        <x:v>1</x:v>
      </x:c>
    </x:row>
    <x:row r="115" ht="24" customHeight="1">
      <x:c r="A115" s="15" t="str">
        <x:v>EX-APP-108</x:v>
      </x:c>
      <x:c r="B115" s="15" t="str">
        <x:v>EX-CAND-108</x:v>
      </x:c>
      <x:c r="C115" s="15" t="str">
        <x:v>DEMO-ROLE-01</x:v>
      </x:c>
      <x:c r="D115" s="16" t="d">
        <x:v>2026-09-06T00:00:00.000Z</x:v>
      </x:c>
      <x:c r="E115" s="16" t="d">
        <x:v>2026-09-08T00:00:00.000Z</x:v>
      </x:c>
      <x:c r="F115" s="17" t="n">
        <x:v>1</x:v>
      </x:c>
      <x:c r="G115" s="16"/>
      <x:c r="H115" s="16"/>
      <x:c r="I115" s="16"/>
      <x:c r="J115" s="16"/>
      <x:c r="K115" s="17"/>
      <x:c r="L115" s="16"/>
      <x:c r="M115" s="17" t="n">
        <x:v>0</x:v>
      </x:c>
      <x:c r="N115" s="16"/>
      <x:c r="O115" s="16"/>
      <x:c r="P115" s="15" t="str"/>
      <x:c r="Q115" s="16"/>
      <x:c r="R115" s="16"/>
      <x:c r="S115" s="16" t="d">
        <x:v>2026-09-08T00:00:00.000Z</x:v>
      </x:c>
      <x:c r="T115" s="15" t="str">
        <x:v>Not selected</x:v>
      </x:c>
      <x:c r="U115" s="17" t="n">
        <x:v>0</x:v>
      </x:c>
      <x:c r="V115" s="14" t="n">
        <x:f>IF(A115="","",IF(AND('Metrics'!$B$6&lt;&gt;"",C115='Metrics'!$B$6,ISNUMBER(D115),ISNUMBER('Metrics'!$B$7),ISNUMBER('Metrics'!$B$8),D115&gt;='Metrics'!$B$7,D115&lt;='Metrics'!$B$8),1,0))</x:f>
        <x:v>1</x:v>
      </x:c>
      <x:c r="W115" s="14" t="n">
        <x:f>IF(A115="","",IF(AND(V115=1,ISNUMBER(G115),G115&lt;='Metrics'!$B$9,ISNUMBER(H115),H115&lt;='Metrics'!$B$9),1,0))</x:f>
        <x:v>0</x:v>
      </x:c>
      <x:c r="X115" s="14" t="n">
        <x:f>IF(A115="","",IF(COUNTIFS('Example interviews'!$B$8:$B$307,A115,'Example interviews'!$E$8:$E$307,"Completed",'Example interviews'!$D$8:$D$307,"&lt;="&amp;'Metrics'!$B$9)&gt;0,1,0))</x:f>
        <x:v>0</x:v>
      </x:c>
      <x:c r="Y115" s="14" t="n">
        <x:f>IF(A115="","",IF(AND(AND('Metrics'!$B$6&lt;&gt;"",C115='Metrics'!$B$6,ISNUMBER('Metrics'!$B$9),ISNUMBER(D115),D115&lt;='Metrics'!$B$9,NOT(AND(ISNUMBER(S115),S115&lt;='Metrics'!$B$9,T115&lt;&gt;""))),OR(E115="",E115&gt;'Metrics'!$B$9)),1,0))</x:f>
        <x:v>0</x:v>
      </x:c>
      <x:c r="Z115" s="14" t="n">
        <x:f>IF(A115="","",IF(AND(AND('Metrics'!$B$6&lt;&gt;"",C115='Metrics'!$B$6,ISNUMBER('Metrics'!$B$9),ISNUMBER(D115),D115&lt;='Metrics'!$B$9,NOT(AND(ISNUMBER(S115),S115&lt;='Metrics'!$B$9,T115&lt;&gt;""))),ISNUMBER(G115),G115&lt;='Metrics'!$B$9,OR(I115="",I115&gt;'Metrics'!$B$9)),1,0))</x:f>
        <x:v>0</x:v>
      </x:c>
      <x:c r="AA115" s="14" t="n">
        <x:f>IF(A115="","",IF(AND(AND('Metrics'!$B$6&lt;&gt;"",C115='Metrics'!$B$6,ISNUMBER('Metrics'!$B$9),ISNUMBER(D115),D115&lt;='Metrics'!$B$9,NOT(AND(ISNUMBER(S115),S115&lt;='Metrics'!$B$9,T115&lt;&gt;""))),ISNUMBER(I115),I115&lt;='Metrics'!$B$9,OR(J115="",J115&gt;'Metrics'!$B$9)),1,0))</x:f>
        <x:v>0</x:v>
      </x:c>
      <x:c r="AB115" s="14" t="n">
        <x:f>IF(A115="","",IF(AND(AND('Metrics'!$B$6&lt;&gt;"",C115='Metrics'!$B$6,ISNUMBER('Metrics'!$B$9),ISNUMBER(D115),D115&lt;='Metrics'!$B$9,NOT(AND(ISNUMBER(S115),S115&lt;='Metrics'!$B$9,T115&lt;&gt;""))),ISNUMBER(J115),J115&lt;='Metrics'!$B$9,OR(L115="",L115&gt;'Metrics'!$B$9)),1,0))</x:f>
        <x:v>0</x:v>
      </x:c>
      <x:c r="AC115" s="14" t="str">
        <x:f>IF(Y115=1,MAX(0,'Metrics'!$B$9-D115),"")</x:f>
      </x:c>
      <x:c r="AD115" s="14" t="str">
        <x:f>IF(AB115=1,MAX(0,'Metrics'!$B$9-J115),"")</x:f>
      </x:c>
      <x:c r="AE115" s="14" t="n">
        <x:f>IF(A115="","",IF(OR(COUNTIF($A$8:$A$207,A115)&gt;1,B115="",C115="",NOT(ISNUMBER(D115)),AND(E115&lt;&gt;"",NOT(ISNUMBER(F115))),AND(G115&lt;&gt;"",OR(E115="",NOT(ISNUMBER(H115)))),AND(J115&lt;&gt;"",I115=""),AND(L115&lt;&gt;"",OR(J115="",NOT(ISNUMBER(M115)))),AND(S115&lt;&gt;"",OR(T115="",NOT(ISNUMBER(U115)))),AND(P115&lt;&gt;"",O115=""),AND(OR(P115="Accepted",P115="Declined"),Q115=""),AND(R115&lt;&gt;"",P115&lt;&gt;"Accepted"),AND(ISNUMBER(F115),F115&lt;0),AND(ISNUMBER(M115),M115&lt;0),AND(ISNUMBER(U115),U115&lt;0),AND(D115&lt;&gt;"",NOT(ISNUMBER(D115))),AND(E115&lt;&gt;"",NOT(ISNUMBER(E115))),AND(G115&lt;&gt;"",NOT(ISNUMBER(G115))),AND(H115&lt;&gt;"",NOT(ISNUMBER(H115))),AND(I115&lt;&gt;"",NOT(ISNUMBER(I115))),AND(J115&lt;&gt;"",NOT(ISNUMBER(J115))),AND(L115&lt;&gt;"",NOT(ISNUMBER(L115))),AND(N115&lt;&gt;"",NOT(ISNUMBER(N115))),AND(O115&lt;&gt;"",NOT(ISNUMBER(O115))),AND(Q115&lt;&gt;"",NOT(ISNUMBER(Q115))),AND(R115&lt;&gt;"",NOT(ISNUMBER(R115))),AND(S115&lt;&gt;"",NOT(ISNUMBER(S115))),AND(ISNUMBER(E115),ISNUMBER(D115),E115&lt;D115),AND(ISNUMBER(G115),ISNUMBER(E115),G115&lt;E115),AND(ISNUMBER(H115),ISNUMBER(G115),H115&lt;G115),AND(ISNUMBER(I115),ISNUMBER(G115),I115&lt;G115),AND(ISNUMBER(J115),ISNUMBER(I115),J115&lt;I115),AND(ISNUMBER(L115),ISNUMBER(J115),L115&lt;J115),AND(ISNUMBER(Q115),ISNUMBER(O115),Q115&lt;O115),AND(ISNUMBER(R115),ISNUMBER(Q115),R115&lt;Q115)),1,0))</x:f>
        <x:v>0</x:v>
      </x:c>
      <x:c r="AF115" s="14" t="n">
        <x:f>IF(A115="","",IF(AND(ISNUMBER(S115),S115&lt;='Metrics'!$B$9,T115&lt;&gt;""),1,0))</x:f>
        <x:v>1</x:v>
      </x:c>
    </x:row>
    <x:row r="116" ht="24" customHeight="1">
      <x:c r="A116" s="15" t="str">
        <x:v>EX-APP-109</x:v>
      </x:c>
      <x:c r="B116" s="15" t="str">
        <x:v>EX-CAND-109</x:v>
      </x:c>
      <x:c r="C116" s="15" t="str">
        <x:v>DEMO-ROLE-01</x:v>
      </x:c>
      <x:c r="D116" s="16" t="d">
        <x:v>2026-09-06T00:00:00.000Z</x:v>
      </x:c>
      <x:c r="E116" s="16" t="d">
        <x:v>2026-09-08T00:00:00.000Z</x:v>
      </x:c>
      <x:c r="F116" s="17" t="n">
        <x:v>1</x:v>
      </x:c>
      <x:c r="G116" s="16"/>
      <x:c r="H116" s="16"/>
      <x:c r="I116" s="16"/>
      <x:c r="J116" s="16"/>
      <x:c r="K116" s="17"/>
      <x:c r="L116" s="16"/>
      <x:c r="M116" s="17" t="n">
        <x:v>0</x:v>
      </x:c>
      <x:c r="N116" s="16"/>
      <x:c r="O116" s="16"/>
      <x:c r="P116" s="15" t="str"/>
      <x:c r="Q116" s="16"/>
      <x:c r="R116" s="16"/>
      <x:c r="S116" s="16" t="d">
        <x:v>2026-09-08T00:00:00.000Z</x:v>
      </x:c>
      <x:c r="T116" s="15" t="str">
        <x:v>Not selected</x:v>
      </x:c>
      <x:c r="U116" s="17" t="n">
        <x:v>0</x:v>
      </x:c>
      <x:c r="V116" s="14" t="n">
        <x:f>IF(A116="","",IF(AND('Metrics'!$B$6&lt;&gt;"",C116='Metrics'!$B$6,ISNUMBER(D116),ISNUMBER('Metrics'!$B$7),ISNUMBER('Metrics'!$B$8),D116&gt;='Metrics'!$B$7,D116&lt;='Metrics'!$B$8),1,0))</x:f>
        <x:v>1</x:v>
      </x:c>
      <x:c r="W116" s="14" t="n">
        <x:f>IF(A116="","",IF(AND(V116=1,ISNUMBER(G116),G116&lt;='Metrics'!$B$9,ISNUMBER(H116),H116&lt;='Metrics'!$B$9),1,0))</x:f>
        <x:v>0</x:v>
      </x:c>
      <x:c r="X116" s="14" t="n">
        <x:f>IF(A116="","",IF(COUNTIFS('Example interviews'!$B$8:$B$307,A116,'Example interviews'!$E$8:$E$307,"Completed",'Example interviews'!$D$8:$D$307,"&lt;="&amp;'Metrics'!$B$9)&gt;0,1,0))</x:f>
        <x:v>0</x:v>
      </x:c>
      <x:c r="Y116" s="14" t="n">
        <x:f>IF(A116="","",IF(AND(AND('Metrics'!$B$6&lt;&gt;"",C116='Metrics'!$B$6,ISNUMBER('Metrics'!$B$9),ISNUMBER(D116),D116&lt;='Metrics'!$B$9,NOT(AND(ISNUMBER(S116),S116&lt;='Metrics'!$B$9,T116&lt;&gt;""))),OR(E116="",E116&gt;'Metrics'!$B$9)),1,0))</x:f>
        <x:v>0</x:v>
      </x:c>
      <x:c r="Z116" s="14" t="n">
        <x:f>IF(A116="","",IF(AND(AND('Metrics'!$B$6&lt;&gt;"",C116='Metrics'!$B$6,ISNUMBER('Metrics'!$B$9),ISNUMBER(D116),D116&lt;='Metrics'!$B$9,NOT(AND(ISNUMBER(S116),S116&lt;='Metrics'!$B$9,T116&lt;&gt;""))),ISNUMBER(G116),G116&lt;='Metrics'!$B$9,OR(I116="",I116&gt;'Metrics'!$B$9)),1,0))</x:f>
        <x:v>0</x:v>
      </x:c>
      <x:c r="AA116" s="14" t="n">
        <x:f>IF(A116="","",IF(AND(AND('Metrics'!$B$6&lt;&gt;"",C116='Metrics'!$B$6,ISNUMBER('Metrics'!$B$9),ISNUMBER(D116),D116&lt;='Metrics'!$B$9,NOT(AND(ISNUMBER(S116),S116&lt;='Metrics'!$B$9,T116&lt;&gt;""))),ISNUMBER(I116),I116&lt;='Metrics'!$B$9,OR(J116="",J116&gt;'Metrics'!$B$9)),1,0))</x:f>
        <x:v>0</x:v>
      </x:c>
      <x:c r="AB116" s="14" t="n">
        <x:f>IF(A116="","",IF(AND(AND('Metrics'!$B$6&lt;&gt;"",C116='Metrics'!$B$6,ISNUMBER('Metrics'!$B$9),ISNUMBER(D116),D116&lt;='Metrics'!$B$9,NOT(AND(ISNUMBER(S116),S116&lt;='Metrics'!$B$9,T116&lt;&gt;""))),ISNUMBER(J116),J116&lt;='Metrics'!$B$9,OR(L116="",L116&gt;'Metrics'!$B$9)),1,0))</x:f>
        <x:v>0</x:v>
      </x:c>
      <x:c r="AC116" s="14" t="str">
        <x:f>IF(Y116=1,MAX(0,'Metrics'!$B$9-D116),"")</x:f>
      </x:c>
      <x:c r="AD116" s="14" t="str">
        <x:f>IF(AB116=1,MAX(0,'Metrics'!$B$9-J116),"")</x:f>
      </x:c>
      <x:c r="AE116" s="14" t="n">
        <x:f>IF(A116="","",IF(OR(COUNTIF($A$8:$A$207,A116)&gt;1,B116="",C116="",NOT(ISNUMBER(D116)),AND(E116&lt;&gt;"",NOT(ISNUMBER(F116))),AND(G116&lt;&gt;"",OR(E116="",NOT(ISNUMBER(H116)))),AND(J116&lt;&gt;"",I116=""),AND(L116&lt;&gt;"",OR(J116="",NOT(ISNUMBER(M116)))),AND(S116&lt;&gt;"",OR(T116="",NOT(ISNUMBER(U116)))),AND(P116&lt;&gt;"",O116=""),AND(OR(P116="Accepted",P116="Declined"),Q116=""),AND(R116&lt;&gt;"",P116&lt;&gt;"Accepted"),AND(ISNUMBER(F116),F116&lt;0),AND(ISNUMBER(M116),M116&lt;0),AND(ISNUMBER(U116),U116&lt;0),AND(D116&lt;&gt;"",NOT(ISNUMBER(D116))),AND(E116&lt;&gt;"",NOT(ISNUMBER(E116))),AND(G116&lt;&gt;"",NOT(ISNUMBER(G116))),AND(H116&lt;&gt;"",NOT(ISNUMBER(H116))),AND(I116&lt;&gt;"",NOT(ISNUMBER(I116))),AND(J116&lt;&gt;"",NOT(ISNUMBER(J116))),AND(L116&lt;&gt;"",NOT(ISNUMBER(L116))),AND(N116&lt;&gt;"",NOT(ISNUMBER(N116))),AND(O116&lt;&gt;"",NOT(ISNUMBER(O116))),AND(Q116&lt;&gt;"",NOT(ISNUMBER(Q116))),AND(R116&lt;&gt;"",NOT(ISNUMBER(R116))),AND(S116&lt;&gt;"",NOT(ISNUMBER(S116))),AND(ISNUMBER(E116),ISNUMBER(D116),E116&lt;D116),AND(ISNUMBER(G116),ISNUMBER(E116),G116&lt;E116),AND(ISNUMBER(H116),ISNUMBER(G116),H116&lt;G116),AND(ISNUMBER(I116),ISNUMBER(G116),I116&lt;G116),AND(ISNUMBER(J116),ISNUMBER(I116),J116&lt;I116),AND(ISNUMBER(L116),ISNUMBER(J116),L116&lt;J116),AND(ISNUMBER(Q116),ISNUMBER(O116),Q116&lt;O116),AND(ISNUMBER(R116),ISNUMBER(Q116),R116&lt;Q116)),1,0))</x:f>
        <x:v>0</x:v>
      </x:c>
      <x:c r="AF116" s="14" t="n">
        <x:f>IF(A116="","",IF(AND(ISNUMBER(S116),S116&lt;='Metrics'!$B$9,T116&lt;&gt;""),1,0))</x:f>
        <x:v>1</x:v>
      </x:c>
    </x:row>
    <x:row r="117" ht="24" customHeight="1">
      <x:c r="A117" s="15" t="str">
        <x:v>EX-APP-110</x:v>
      </x:c>
      <x:c r="B117" s="15" t="str">
        <x:v>EX-CAND-110</x:v>
      </x:c>
      <x:c r="C117" s="15" t="str">
        <x:v>DEMO-ROLE-01</x:v>
      </x:c>
      <x:c r="D117" s="16" t="d">
        <x:v>2026-09-06T00:00:00.000Z</x:v>
      </x:c>
      <x:c r="E117" s="16" t="d">
        <x:v>2026-09-08T00:00:00.000Z</x:v>
      </x:c>
      <x:c r="F117" s="17" t="n">
        <x:v>1</x:v>
      </x:c>
      <x:c r="G117" s="16"/>
      <x:c r="H117" s="16"/>
      <x:c r="I117" s="16"/>
      <x:c r="J117" s="16"/>
      <x:c r="K117" s="17"/>
      <x:c r="L117" s="16"/>
      <x:c r="M117" s="17" t="n">
        <x:v>0</x:v>
      </x:c>
      <x:c r="N117" s="16"/>
      <x:c r="O117" s="16"/>
      <x:c r="P117" s="15" t="str"/>
      <x:c r="Q117" s="16"/>
      <x:c r="R117" s="16"/>
      <x:c r="S117" s="16" t="d">
        <x:v>2026-09-08T00:00:00.000Z</x:v>
      </x:c>
      <x:c r="T117" s="15" t="str">
        <x:v>Not selected</x:v>
      </x:c>
      <x:c r="U117" s="17" t="n">
        <x:v>0</x:v>
      </x:c>
      <x:c r="V117" s="14" t="n">
        <x:f>IF(A117="","",IF(AND('Metrics'!$B$6&lt;&gt;"",C117='Metrics'!$B$6,ISNUMBER(D117),ISNUMBER('Metrics'!$B$7),ISNUMBER('Metrics'!$B$8),D117&gt;='Metrics'!$B$7,D117&lt;='Metrics'!$B$8),1,0))</x:f>
        <x:v>1</x:v>
      </x:c>
      <x:c r="W117" s="14" t="n">
        <x:f>IF(A117="","",IF(AND(V117=1,ISNUMBER(G117),G117&lt;='Metrics'!$B$9,ISNUMBER(H117),H117&lt;='Metrics'!$B$9),1,0))</x:f>
        <x:v>0</x:v>
      </x:c>
      <x:c r="X117" s="14" t="n">
        <x:f>IF(A117="","",IF(COUNTIFS('Example interviews'!$B$8:$B$307,A117,'Example interviews'!$E$8:$E$307,"Completed",'Example interviews'!$D$8:$D$307,"&lt;="&amp;'Metrics'!$B$9)&gt;0,1,0))</x:f>
        <x:v>0</x:v>
      </x:c>
      <x:c r="Y117" s="14" t="n">
        <x:f>IF(A117="","",IF(AND(AND('Metrics'!$B$6&lt;&gt;"",C117='Metrics'!$B$6,ISNUMBER('Metrics'!$B$9),ISNUMBER(D117),D117&lt;='Metrics'!$B$9,NOT(AND(ISNUMBER(S117),S117&lt;='Metrics'!$B$9,T117&lt;&gt;""))),OR(E117="",E117&gt;'Metrics'!$B$9)),1,0))</x:f>
        <x:v>0</x:v>
      </x:c>
      <x:c r="Z117" s="14" t="n">
        <x:f>IF(A117="","",IF(AND(AND('Metrics'!$B$6&lt;&gt;"",C117='Metrics'!$B$6,ISNUMBER('Metrics'!$B$9),ISNUMBER(D117),D117&lt;='Metrics'!$B$9,NOT(AND(ISNUMBER(S117),S117&lt;='Metrics'!$B$9,T117&lt;&gt;""))),ISNUMBER(G117),G117&lt;='Metrics'!$B$9,OR(I117="",I117&gt;'Metrics'!$B$9)),1,0))</x:f>
        <x:v>0</x:v>
      </x:c>
      <x:c r="AA117" s="14" t="n">
        <x:f>IF(A117="","",IF(AND(AND('Metrics'!$B$6&lt;&gt;"",C117='Metrics'!$B$6,ISNUMBER('Metrics'!$B$9),ISNUMBER(D117),D117&lt;='Metrics'!$B$9,NOT(AND(ISNUMBER(S117),S117&lt;='Metrics'!$B$9,T117&lt;&gt;""))),ISNUMBER(I117),I117&lt;='Metrics'!$B$9,OR(J117="",J117&gt;'Metrics'!$B$9)),1,0))</x:f>
        <x:v>0</x:v>
      </x:c>
      <x:c r="AB117" s="14" t="n">
        <x:f>IF(A117="","",IF(AND(AND('Metrics'!$B$6&lt;&gt;"",C117='Metrics'!$B$6,ISNUMBER('Metrics'!$B$9),ISNUMBER(D117),D117&lt;='Metrics'!$B$9,NOT(AND(ISNUMBER(S117),S117&lt;='Metrics'!$B$9,T117&lt;&gt;""))),ISNUMBER(J117),J117&lt;='Metrics'!$B$9,OR(L117="",L117&gt;'Metrics'!$B$9)),1,0))</x:f>
        <x:v>0</x:v>
      </x:c>
      <x:c r="AC117" s="14" t="str">
        <x:f>IF(Y117=1,MAX(0,'Metrics'!$B$9-D117),"")</x:f>
      </x:c>
      <x:c r="AD117" s="14" t="str">
        <x:f>IF(AB117=1,MAX(0,'Metrics'!$B$9-J117),"")</x:f>
      </x:c>
      <x:c r="AE117" s="14" t="n">
        <x:f>IF(A117="","",IF(OR(COUNTIF($A$8:$A$207,A117)&gt;1,B117="",C117="",NOT(ISNUMBER(D117)),AND(E117&lt;&gt;"",NOT(ISNUMBER(F117))),AND(G117&lt;&gt;"",OR(E117="",NOT(ISNUMBER(H117)))),AND(J117&lt;&gt;"",I117=""),AND(L117&lt;&gt;"",OR(J117="",NOT(ISNUMBER(M117)))),AND(S117&lt;&gt;"",OR(T117="",NOT(ISNUMBER(U117)))),AND(P117&lt;&gt;"",O117=""),AND(OR(P117="Accepted",P117="Declined"),Q117=""),AND(R117&lt;&gt;"",P117&lt;&gt;"Accepted"),AND(ISNUMBER(F117),F117&lt;0),AND(ISNUMBER(M117),M117&lt;0),AND(ISNUMBER(U117),U117&lt;0),AND(D117&lt;&gt;"",NOT(ISNUMBER(D117))),AND(E117&lt;&gt;"",NOT(ISNUMBER(E117))),AND(G117&lt;&gt;"",NOT(ISNUMBER(G117))),AND(H117&lt;&gt;"",NOT(ISNUMBER(H117))),AND(I117&lt;&gt;"",NOT(ISNUMBER(I117))),AND(J117&lt;&gt;"",NOT(ISNUMBER(J117))),AND(L117&lt;&gt;"",NOT(ISNUMBER(L117))),AND(N117&lt;&gt;"",NOT(ISNUMBER(N117))),AND(O117&lt;&gt;"",NOT(ISNUMBER(O117))),AND(Q117&lt;&gt;"",NOT(ISNUMBER(Q117))),AND(R117&lt;&gt;"",NOT(ISNUMBER(R117))),AND(S117&lt;&gt;"",NOT(ISNUMBER(S117))),AND(ISNUMBER(E117),ISNUMBER(D117),E117&lt;D117),AND(ISNUMBER(G117),ISNUMBER(E117),G117&lt;E117),AND(ISNUMBER(H117),ISNUMBER(G117),H117&lt;G117),AND(ISNUMBER(I117),ISNUMBER(G117),I117&lt;G117),AND(ISNUMBER(J117),ISNUMBER(I117),J117&lt;I117),AND(ISNUMBER(L117),ISNUMBER(J117),L117&lt;J117),AND(ISNUMBER(Q117),ISNUMBER(O117),Q117&lt;O117),AND(ISNUMBER(R117),ISNUMBER(Q117),R117&lt;Q117)),1,0))</x:f>
        <x:v>0</x:v>
      </x:c>
      <x:c r="AF117" s="14" t="n">
        <x:f>IF(A117="","",IF(AND(ISNUMBER(S117),S117&lt;='Metrics'!$B$9,T117&lt;&gt;""),1,0))</x:f>
        <x:v>1</x:v>
      </x:c>
    </x:row>
    <x:row r="118" ht="24" customHeight="1">
      <x:c r="A118" s="15" t="str">
        <x:v>EX-APP-111</x:v>
      </x:c>
      <x:c r="B118" s="15" t="str">
        <x:v>EX-CAND-111</x:v>
      </x:c>
      <x:c r="C118" s="15" t="str">
        <x:v>DEMO-ROLE-01</x:v>
      </x:c>
      <x:c r="D118" s="16" t="d">
        <x:v>2026-09-06T00:00:00.000Z</x:v>
      </x:c>
      <x:c r="E118" s="16" t="d">
        <x:v>2026-09-08T00:00:00.000Z</x:v>
      </x:c>
      <x:c r="F118" s="17" t="n">
        <x:v>1</x:v>
      </x:c>
      <x:c r="G118" s="16"/>
      <x:c r="H118" s="16"/>
      <x:c r="I118" s="16"/>
      <x:c r="J118" s="16"/>
      <x:c r="K118" s="17"/>
      <x:c r="L118" s="16"/>
      <x:c r="M118" s="17" t="n">
        <x:v>0</x:v>
      </x:c>
      <x:c r="N118" s="16"/>
      <x:c r="O118" s="16"/>
      <x:c r="P118" s="15" t="str"/>
      <x:c r="Q118" s="16"/>
      <x:c r="R118" s="16"/>
      <x:c r="S118" s="16" t="d">
        <x:v>2026-09-08T00:00:00.000Z</x:v>
      </x:c>
      <x:c r="T118" s="15" t="str">
        <x:v>Not selected</x:v>
      </x:c>
      <x:c r="U118" s="17" t="n">
        <x:v>0</x:v>
      </x:c>
      <x:c r="V118" s="14" t="n">
        <x:f>IF(A118="","",IF(AND('Metrics'!$B$6&lt;&gt;"",C118='Metrics'!$B$6,ISNUMBER(D118),ISNUMBER('Metrics'!$B$7),ISNUMBER('Metrics'!$B$8),D118&gt;='Metrics'!$B$7,D118&lt;='Metrics'!$B$8),1,0))</x:f>
        <x:v>1</x:v>
      </x:c>
      <x:c r="W118" s="14" t="n">
        <x:f>IF(A118="","",IF(AND(V118=1,ISNUMBER(G118),G118&lt;='Metrics'!$B$9,ISNUMBER(H118),H118&lt;='Metrics'!$B$9),1,0))</x:f>
        <x:v>0</x:v>
      </x:c>
      <x:c r="X118" s="14" t="n">
        <x:f>IF(A118="","",IF(COUNTIFS('Example interviews'!$B$8:$B$307,A118,'Example interviews'!$E$8:$E$307,"Completed",'Example interviews'!$D$8:$D$307,"&lt;="&amp;'Metrics'!$B$9)&gt;0,1,0))</x:f>
        <x:v>0</x:v>
      </x:c>
      <x:c r="Y118" s="14" t="n">
        <x:f>IF(A118="","",IF(AND(AND('Metrics'!$B$6&lt;&gt;"",C118='Metrics'!$B$6,ISNUMBER('Metrics'!$B$9),ISNUMBER(D118),D118&lt;='Metrics'!$B$9,NOT(AND(ISNUMBER(S118),S118&lt;='Metrics'!$B$9,T118&lt;&gt;""))),OR(E118="",E118&gt;'Metrics'!$B$9)),1,0))</x:f>
        <x:v>0</x:v>
      </x:c>
      <x:c r="Z118" s="14" t="n">
        <x:f>IF(A118="","",IF(AND(AND('Metrics'!$B$6&lt;&gt;"",C118='Metrics'!$B$6,ISNUMBER('Metrics'!$B$9),ISNUMBER(D118),D118&lt;='Metrics'!$B$9,NOT(AND(ISNUMBER(S118),S118&lt;='Metrics'!$B$9,T118&lt;&gt;""))),ISNUMBER(G118),G118&lt;='Metrics'!$B$9,OR(I118="",I118&gt;'Metrics'!$B$9)),1,0))</x:f>
        <x:v>0</x:v>
      </x:c>
      <x:c r="AA118" s="14" t="n">
        <x:f>IF(A118="","",IF(AND(AND('Metrics'!$B$6&lt;&gt;"",C118='Metrics'!$B$6,ISNUMBER('Metrics'!$B$9),ISNUMBER(D118),D118&lt;='Metrics'!$B$9,NOT(AND(ISNUMBER(S118),S118&lt;='Metrics'!$B$9,T118&lt;&gt;""))),ISNUMBER(I118),I118&lt;='Metrics'!$B$9,OR(J118="",J118&gt;'Metrics'!$B$9)),1,0))</x:f>
        <x:v>0</x:v>
      </x:c>
      <x:c r="AB118" s="14" t="n">
        <x:f>IF(A118="","",IF(AND(AND('Metrics'!$B$6&lt;&gt;"",C118='Metrics'!$B$6,ISNUMBER('Metrics'!$B$9),ISNUMBER(D118),D118&lt;='Metrics'!$B$9,NOT(AND(ISNUMBER(S118),S118&lt;='Metrics'!$B$9,T118&lt;&gt;""))),ISNUMBER(J118),J118&lt;='Metrics'!$B$9,OR(L118="",L118&gt;'Metrics'!$B$9)),1,0))</x:f>
        <x:v>0</x:v>
      </x:c>
      <x:c r="AC118" s="14" t="str">
        <x:f>IF(Y118=1,MAX(0,'Metrics'!$B$9-D118),"")</x:f>
      </x:c>
      <x:c r="AD118" s="14" t="str">
        <x:f>IF(AB118=1,MAX(0,'Metrics'!$B$9-J118),"")</x:f>
      </x:c>
      <x:c r="AE118" s="14" t="n">
        <x:f>IF(A118="","",IF(OR(COUNTIF($A$8:$A$207,A118)&gt;1,B118="",C118="",NOT(ISNUMBER(D118)),AND(E118&lt;&gt;"",NOT(ISNUMBER(F118))),AND(G118&lt;&gt;"",OR(E118="",NOT(ISNUMBER(H118)))),AND(J118&lt;&gt;"",I118=""),AND(L118&lt;&gt;"",OR(J118="",NOT(ISNUMBER(M118)))),AND(S118&lt;&gt;"",OR(T118="",NOT(ISNUMBER(U118)))),AND(P118&lt;&gt;"",O118=""),AND(OR(P118="Accepted",P118="Declined"),Q118=""),AND(R118&lt;&gt;"",P118&lt;&gt;"Accepted"),AND(ISNUMBER(F118),F118&lt;0),AND(ISNUMBER(M118),M118&lt;0),AND(ISNUMBER(U118),U118&lt;0),AND(D118&lt;&gt;"",NOT(ISNUMBER(D118))),AND(E118&lt;&gt;"",NOT(ISNUMBER(E118))),AND(G118&lt;&gt;"",NOT(ISNUMBER(G118))),AND(H118&lt;&gt;"",NOT(ISNUMBER(H118))),AND(I118&lt;&gt;"",NOT(ISNUMBER(I118))),AND(J118&lt;&gt;"",NOT(ISNUMBER(J118))),AND(L118&lt;&gt;"",NOT(ISNUMBER(L118))),AND(N118&lt;&gt;"",NOT(ISNUMBER(N118))),AND(O118&lt;&gt;"",NOT(ISNUMBER(O118))),AND(Q118&lt;&gt;"",NOT(ISNUMBER(Q118))),AND(R118&lt;&gt;"",NOT(ISNUMBER(R118))),AND(S118&lt;&gt;"",NOT(ISNUMBER(S118))),AND(ISNUMBER(E118),ISNUMBER(D118),E118&lt;D118),AND(ISNUMBER(G118),ISNUMBER(E118),G118&lt;E118),AND(ISNUMBER(H118),ISNUMBER(G118),H118&lt;G118),AND(ISNUMBER(I118),ISNUMBER(G118),I118&lt;G118),AND(ISNUMBER(J118),ISNUMBER(I118),J118&lt;I118),AND(ISNUMBER(L118),ISNUMBER(J118),L118&lt;J118),AND(ISNUMBER(Q118),ISNUMBER(O118),Q118&lt;O118),AND(ISNUMBER(R118),ISNUMBER(Q118),R118&lt;Q118)),1,0))</x:f>
        <x:v>0</x:v>
      </x:c>
      <x:c r="AF118" s="14" t="n">
        <x:f>IF(A118="","",IF(AND(ISNUMBER(S118),S118&lt;='Metrics'!$B$9,T118&lt;&gt;""),1,0))</x:f>
        <x:v>1</x:v>
      </x:c>
    </x:row>
    <x:row r="119" ht="24" customHeight="1">
      <x:c r="A119" s="15" t="str">
        <x:v>EX-APP-112</x:v>
      </x:c>
      <x:c r="B119" s="15" t="str">
        <x:v>EX-CAND-112</x:v>
      </x:c>
      <x:c r="C119" s="15" t="str">
        <x:v>DEMO-ROLE-01</x:v>
      </x:c>
      <x:c r="D119" s="16" t="d">
        <x:v>2026-09-06T00:00:00.000Z</x:v>
      </x:c>
      <x:c r="E119" s="16" t="d">
        <x:v>2026-09-08T00:00:00.000Z</x:v>
      </x:c>
      <x:c r="F119" s="17" t="n">
        <x:v>1</x:v>
      </x:c>
      <x:c r="G119" s="16"/>
      <x:c r="H119" s="16"/>
      <x:c r="I119" s="16"/>
      <x:c r="J119" s="16"/>
      <x:c r="K119" s="17"/>
      <x:c r="L119" s="16"/>
      <x:c r="M119" s="17" t="n">
        <x:v>0</x:v>
      </x:c>
      <x:c r="N119" s="16"/>
      <x:c r="O119" s="16"/>
      <x:c r="P119" s="15" t="str"/>
      <x:c r="Q119" s="16"/>
      <x:c r="R119" s="16"/>
      <x:c r="S119" s="16" t="d">
        <x:v>2026-09-08T00:00:00.000Z</x:v>
      </x:c>
      <x:c r="T119" s="15" t="str">
        <x:v>Not selected</x:v>
      </x:c>
      <x:c r="U119" s="17" t="n">
        <x:v>0</x:v>
      </x:c>
      <x:c r="V119" s="14" t="n">
        <x:f>IF(A119="","",IF(AND('Metrics'!$B$6&lt;&gt;"",C119='Metrics'!$B$6,ISNUMBER(D119),ISNUMBER('Metrics'!$B$7),ISNUMBER('Metrics'!$B$8),D119&gt;='Metrics'!$B$7,D119&lt;='Metrics'!$B$8),1,0))</x:f>
        <x:v>1</x:v>
      </x:c>
      <x:c r="W119" s="14" t="n">
        <x:f>IF(A119="","",IF(AND(V119=1,ISNUMBER(G119),G119&lt;='Metrics'!$B$9,ISNUMBER(H119),H119&lt;='Metrics'!$B$9),1,0))</x:f>
        <x:v>0</x:v>
      </x:c>
      <x:c r="X119" s="14" t="n">
        <x:f>IF(A119="","",IF(COUNTIFS('Example interviews'!$B$8:$B$307,A119,'Example interviews'!$E$8:$E$307,"Completed",'Example interviews'!$D$8:$D$307,"&lt;="&amp;'Metrics'!$B$9)&gt;0,1,0))</x:f>
        <x:v>0</x:v>
      </x:c>
      <x:c r="Y119" s="14" t="n">
        <x:f>IF(A119="","",IF(AND(AND('Metrics'!$B$6&lt;&gt;"",C119='Metrics'!$B$6,ISNUMBER('Metrics'!$B$9),ISNUMBER(D119),D119&lt;='Metrics'!$B$9,NOT(AND(ISNUMBER(S119),S119&lt;='Metrics'!$B$9,T119&lt;&gt;""))),OR(E119="",E119&gt;'Metrics'!$B$9)),1,0))</x:f>
        <x:v>0</x:v>
      </x:c>
      <x:c r="Z119" s="14" t="n">
        <x:f>IF(A119="","",IF(AND(AND('Metrics'!$B$6&lt;&gt;"",C119='Metrics'!$B$6,ISNUMBER('Metrics'!$B$9),ISNUMBER(D119),D119&lt;='Metrics'!$B$9,NOT(AND(ISNUMBER(S119),S119&lt;='Metrics'!$B$9,T119&lt;&gt;""))),ISNUMBER(G119),G119&lt;='Metrics'!$B$9,OR(I119="",I119&gt;'Metrics'!$B$9)),1,0))</x:f>
        <x:v>0</x:v>
      </x:c>
      <x:c r="AA119" s="14" t="n">
        <x:f>IF(A119="","",IF(AND(AND('Metrics'!$B$6&lt;&gt;"",C119='Metrics'!$B$6,ISNUMBER('Metrics'!$B$9),ISNUMBER(D119),D119&lt;='Metrics'!$B$9,NOT(AND(ISNUMBER(S119),S119&lt;='Metrics'!$B$9,T119&lt;&gt;""))),ISNUMBER(I119),I119&lt;='Metrics'!$B$9,OR(J119="",J119&gt;'Metrics'!$B$9)),1,0))</x:f>
        <x:v>0</x:v>
      </x:c>
      <x:c r="AB119" s="14" t="n">
        <x:f>IF(A119="","",IF(AND(AND('Metrics'!$B$6&lt;&gt;"",C119='Metrics'!$B$6,ISNUMBER('Metrics'!$B$9),ISNUMBER(D119),D119&lt;='Metrics'!$B$9,NOT(AND(ISNUMBER(S119),S119&lt;='Metrics'!$B$9,T119&lt;&gt;""))),ISNUMBER(J119),J119&lt;='Metrics'!$B$9,OR(L119="",L119&gt;'Metrics'!$B$9)),1,0))</x:f>
        <x:v>0</x:v>
      </x:c>
      <x:c r="AC119" s="14" t="str">
        <x:f>IF(Y119=1,MAX(0,'Metrics'!$B$9-D119),"")</x:f>
      </x:c>
      <x:c r="AD119" s="14" t="str">
        <x:f>IF(AB119=1,MAX(0,'Metrics'!$B$9-J119),"")</x:f>
      </x:c>
      <x:c r="AE119" s="14" t="n">
        <x:f>IF(A119="","",IF(OR(COUNTIF($A$8:$A$207,A119)&gt;1,B119="",C119="",NOT(ISNUMBER(D119)),AND(E119&lt;&gt;"",NOT(ISNUMBER(F119))),AND(G119&lt;&gt;"",OR(E119="",NOT(ISNUMBER(H119)))),AND(J119&lt;&gt;"",I119=""),AND(L119&lt;&gt;"",OR(J119="",NOT(ISNUMBER(M119)))),AND(S119&lt;&gt;"",OR(T119="",NOT(ISNUMBER(U119)))),AND(P119&lt;&gt;"",O119=""),AND(OR(P119="Accepted",P119="Declined"),Q119=""),AND(R119&lt;&gt;"",P119&lt;&gt;"Accepted"),AND(ISNUMBER(F119),F119&lt;0),AND(ISNUMBER(M119),M119&lt;0),AND(ISNUMBER(U119),U119&lt;0),AND(D119&lt;&gt;"",NOT(ISNUMBER(D119))),AND(E119&lt;&gt;"",NOT(ISNUMBER(E119))),AND(G119&lt;&gt;"",NOT(ISNUMBER(G119))),AND(H119&lt;&gt;"",NOT(ISNUMBER(H119))),AND(I119&lt;&gt;"",NOT(ISNUMBER(I119))),AND(J119&lt;&gt;"",NOT(ISNUMBER(J119))),AND(L119&lt;&gt;"",NOT(ISNUMBER(L119))),AND(N119&lt;&gt;"",NOT(ISNUMBER(N119))),AND(O119&lt;&gt;"",NOT(ISNUMBER(O119))),AND(Q119&lt;&gt;"",NOT(ISNUMBER(Q119))),AND(R119&lt;&gt;"",NOT(ISNUMBER(R119))),AND(S119&lt;&gt;"",NOT(ISNUMBER(S119))),AND(ISNUMBER(E119),ISNUMBER(D119),E119&lt;D119),AND(ISNUMBER(G119),ISNUMBER(E119),G119&lt;E119),AND(ISNUMBER(H119),ISNUMBER(G119),H119&lt;G119),AND(ISNUMBER(I119),ISNUMBER(G119),I119&lt;G119),AND(ISNUMBER(J119),ISNUMBER(I119),J119&lt;I119),AND(ISNUMBER(L119),ISNUMBER(J119),L119&lt;J119),AND(ISNUMBER(Q119),ISNUMBER(O119),Q119&lt;O119),AND(ISNUMBER(R119),ISNUMBER(Q119),R119&lt;Q119)),1,0))</x:f>
        <x:v>0</x:v>
      </x:c>
      <x:c r="AF119" s="14" t="n">
        <x:f>IF(A119="","",IF(AND(ISNUMBER(S119),S119&lt;='Metrics'!$B$9,T119&lt;&gt;""),1,0))</x:f>
        <x:v>1</x:v>
      </x:c>
    </x:row>
    <x:row r="120" ht="24" customHeight="1">
      <x:c r="A120" s="15" t="str">
        <x:v>EX-APP-113</x:v>
      </x:c>
      <x:c r="B120" s="15" t="str">
        <x:v>EX-CAND-113</x:v>
      </x:c>
      <x:c r="C120" s="15" t="str">
        <x:v>DEMO-ROLE-01</x:v>
      </x:c>
      <x:c r="D120" s="16" t="d">
        <x:v>2026-09-06T00:00:00.000Z</x:v>
      </x:c>
      <x:c r="E120" s="16" t="d">
        <x:v>2026-09-08T00:00:00.000Z</x:v>
      </x:c>
      <x:c r="F120" s="17" t="n">
        <x:v>1</x:v>
      </x:c>
      <x:c r="G120" s="16"/>
      <x:c r="H120" s="16"/>
      <x:c r="I120" s="16"/>
      <x:c r="J120" s="16"/>
      <x:c r="K120" s="17"/>
      <x:c r="L120" s="16"/>
      <x:c r="M120" s="17" t="n">
        <x:v>0</x:v>
      </x:c>
      <x:c r="N120" s="16"/>
      <x:c r="O120" s="16"/>
      <x:c r="P120" s="15" t="str"/>
      <x:c r="Q120" s="16"/>
      <x:c r="R120" s="16"/>
      <x:c r="S120" s="16" t="d">
        <x:v>2026-09-08T00:00:00.000Z</x:v>
      </x:c>
      <x:c r="T120" s="15" t="str">
        <x:v>Not selected</x:v>
      </x:c>
      <x:c r="U120" s="17" t="n">
        <x:v>0</x:v>
      </x:c>
      <x:c r="V120" s="14" t="n">
        <x:f>IF(A120="","",IF(AND('Metrics'!$B$6&lt;&gt;"",C120='Metrics'!$B$6,ISNUMBER(D120),ISNUMBER('Metrics'!$B$7),ISNUMBER('Metrics'!$B$8),D120&gt;='Metrics'!$B$7,D120&lt;='Metrics'!$B$8),1,0))</x:f>
        <x:v>1</x:v>
      </x:c>
      <x:c r="W120" s="14" t="n">
        <x:f>IF(A120="","",IF(AND(V120=1,ISNUMBER(G120),G120&lt;='Metrics'!$B$9,ISNUMBER(H120),H120&lt;='Metrics'!$B$9),1,0))</x:f>
        <x:v>0</x:v>
      </x:c>
      <x:c r="X120" s="14" t="n">
        <x:f>IF(A120="","",IF(COUNTIFS('Example interviews'!$B$8:$B$307,A120,'Example interviews'!$E$8:$E$307,"Completed",'Example interviews'!$D$8:$D$307,"&lt;="&amp;'Metrics'!$B$9)&gt;0,1,0))</x:f>
        <x:v>0</x:v>
      </x:c>
      <x:c r="Y120" s="14" t="n">
        <x:f>IF(A120="","",IF(AND(AND('Metrics'!$B$6&lt;&gt;"",C120='Metrics'!$B$6,ISNUMBER('Metrics'!$B$9),ISNUMBER(D120),D120&lt;='Metrics'!$B$9,NOT(AND(ISNUMBER(S120),S120&lt;='Metrics'!$B$9,T120&lt;&gt;""))),OR(E120="",E120&gt;'Metrics'!$B$9)),1,0))</x:f>
        <x:v>0</x:v>
      </x:c>
      <x:c r="Z120" s="14" t="n">
        <x:f>IF(A120="","",IF(AND(AND('Metrics'!$B$6&lt;&gt;"",C120='Metrics'!$B$6,ISNUMBER('Metrics'!$B$9),ISNUMBER(D120),D120&lt;='Metrics'!$B$9,NOT(AND(ISNUMBER(S120),S120&lt;='Metrics'!$B$9,T120&lt;&gt;""))),ISNUMBER(G120),G120&lt;='Metrics'!$B$9,OR(I120="",I120&gt;'Metrics'!$B$9)),1,0))</x:f>
        <x:v>0</x:v>
      </x:c>
      <x:c r="AA120" s="14" t="n">
        <x:f>IF(A120="","",IF(AND(AND('Metrics'!$B$6&lt;&gt;"",C120='Metrics'!$B$6,ISNUMBER('Metrics'!$B$9),ISNUMBER(D120),D120&lt;='Metrics'!$B$9,NOT(AND(ISNUMBER(S120),S120&lt;='Metrics'!$B$9,T120&lt;&gt;""))),ISNUMBER(I120),I120&lt;='Metrics'!$B$9,OR(J120="",J120&gt;'Metrics'!$B$9)),1,0))</x:f>
        <x:v>0</x:v>
      </x:c>
      <x:c r="AB120" s="14" t="n">
        <x:f>IF(A120="","",IF(AND(AND('Metrics'!$B$6&lt;&gt;"",C120='Metrics'!$B$6,ISNUMBER('Metrics'!$B$9),ISNUMBER(D120),D120&lt;='Metrics'!$B$9,NOT(AND(ISNUMBER(S120),S120&lt;='Metrics'!$B$9,T120&lt;&gt;""))),ISNUMBER(J120),J120&lt;='Metrics'!$B$9,OR(L120="",L120&gt;'Metrics'!$B$9)),1,0))</x:f>
        <x:v>0</x:v>
      </x:c>
      <x:c r="AC120" s="14" t="str">
        <x:f>IF(Y120=1,MAX(0,'Metrics'!$B$9-D120),"")</x:f>
      </x:c>
      <x:c r="AD120" s="14" t="str">
        <x:f>IF(AB120=1,MAX(0,'Metrics'!$B$9-J120),"")</x:f>
      </x:c>
      <x:c r="AE120" s="14" t="n">
        <x:f>IF(A120="","",IF(OR(COUNTIF($A$8:$A$207,A120)&gt;1,B120="",C120="",NOT(ISNUMBER(D120)),AND(E120&lt;&gt;"",NOT(ISNUMBER(F120))),AND(G120&lt;&gt;"",OR(E120="",NOT(ISNUMBER(H120)))),AND(J120&lt;&gt;"",I120=""),AND(L120&lt;&gt;"",OR(J120="",NOT(ISNUMBER(M120)))),AND(S120&lt;&gt;"",OR(T120="",NOT(ISNUMBER(U120)))),AND(P120&lt;&gt;"",O120=""),AND(OR(P120="Accepted",P120="Declined"),Q120=""),AND(R120&lt;&gt;"",P120&lt;&gt;"Accepted"),AND(ISNUMBER(F120),F120&lt;0),AND(ISNUMBER(M120),M120&lt;0),AND(ISNUMBER(U120),U120&lt;0),AND(D120&lt;&gt;"",NOT(ISNUMBER(D120))),AND(E120&lt;&gt;"",NOT(ISNUMBER(E120))),AND(G120&lt;&gt;"",NOT(ISNUMBER(G120))),AND(H120&lt;&gt;"",NOT(ISNUMBER(H120))),AND(I120&lt;&gt;"",NOT(ISNUMBER(I120))),AND(J120&lt;&gt;"",NOT(ISNUMBER(J120))),AND(L120&lt;&gt;"",NOT(ISNUMBER(L120))),AND(N120&lt;&gt;"",NOT(ISNUMBER(N120))),AND(O120&lt;&gt;"",NOT(ISNUMBER(O120))),AND(Q120&lt;&gt;"",NOT(ISNUMBER(Q120))),AND(R120&lt;&gt;"",NOT(ISNUMBER(R120))),AND(S120&lt;&gt;"",NOT(ISNUMBER(S120))),AND(ISNUMBER(E120),ISNUMBER(D120),E120&lt;D120),AND(ISNUMBER(G120),ISNUMBER(E120),G120&lt;E120),AND(ISNUMBER(H120),ISNUMBER(G120),H120&lt;G120),AND(ISNUMBER(I120),ISNUMBER(G120),I120&lt;G120),AND(ISNUMBER(J120),ISNUMBER(I120),J120&lt;I120),AND(ISNUMBER(L120),ISNUMBER(J120),L120&lt;J120),AND(ISNUMBER(Q120),ISNUMBER(O120),Q120&lt;O120),AND(ISNUMBER(R120),ISNUMBER(Q120),R120&lt;Q120)),1,0))</x:f>
        <x:v>0</x:v>
      </x:c>
      <x:c r="AF120" s="14" t="n">
        <x:f>IF(A120="","",IF(AND(ISNUMBER(S120),S120&lt;='Metrics'!$B$9,T120&lt;&gt;""),1,0))</x:f>
        <x:v>1</x:v>
      </x:c>
    </x:row>
    <x:row r="121" ht="24" customHeight="1">
      <x:c r="A121" s="15" t="str">
        <x:v>EX-APP-114</x:v>
      </x:c>
      <x:c r="B121" s="15" t="str">
        <x:v>EX-CAND-114</x:v>
      </x:c>
      <x:c r="C121" s="15" t="str">
        <x:v>DEMO-ROLE-01</x:v>
      </x:c>
      <x:c r="D121" s="16" t="d">
        <x:v>2026-09-06T00:00:00.000Z</x:v>
      </x:c>
      <x:c r="E121" s="16" t="d">
        <x:v>2026-09-08T00:00:00.000Z</x:v>
      </x:c>
      <x:c r="F121" s="17" t="n">
        <x:v>1</x:v>
      </x:c>
      <x:c r="G121" s="16"/>
      <x:c r="H121" s="16"/>
      <x:c r="I121" s="16"/>
      <x:c r="J121" s="16"/>
      <x:c r="K121" s="17"/>
      <x:c r="L121" s="16"/>
      <x:c r="M121" s="17" t="n">
        <x:v>0</x:v>
      </x:c>
      <x:c r="N121" s="16"/>
      <x:c r="O121" s="16"/>
      <x:c r="P121" s="15" t="str"/>
      <x:c r="Q121" s="16"/>
      <x:c r="R121" s="16"/>
      <x:c r="S121" s="16" t="d">
        <x:v>2026-09-08T00:00:00.000Z</x:v>
      </x:c>
      <x:c r="T121" s="15" t="str">
        <x:v>Not selected</x:v>
      </x:c>
      <x:c r="U121" s="17" t="n">
        <x:v>0</x:v>
      </x:c>
      <x:c r="V121" s="14" t="n">
        <x:f>IF(A121="","",IF(AND('Metrics'!$B$6&lt;&gt;"",C121='Metrics'!$B$6,ISNUMBER(D121),ISNUMBER('Metrics'!$B$7),ISNUMBER('Metrics'!$B$8),D121&gt;='Metrics'!$B$7,D121&lt;='Metrics'!$B$8),1,0))</x:f>
        <x:v>1</x:v>
      </x:c>
      <x:c r="W121" s="14" t="n">
        <x:f>IF(A121="","",IF(AND(V121=1,ISNUMBER(G121),G121&lt;='Metrics'!$B$9,ISNUMBER(H121),H121&lt;='Metrics'!$B$9),1,0))</x:f>
        <x:v>0</x:v>
      </x:c>
      <x:c r="X121" s="14" t="n">
        <x:f>IF(A121="","",IF(COUNTIFS('Example interviews'!$B$8:$B$307,A121,'Example interviews'!$E$8:$E$307,"Completed",'Example interviews'!$D$8:$D$307,"&lt;="&amp;'Metrics'!$B$9)&gt;0,1,0))</x:f>
        <x:v>0</x:v>
      </x:c>
      <x:c r="Y121" s="14" t="n">
        <x:f>IF(A121="","",IF(AND(AND('Metrics'!$B$6&lt;&gt;"",C121='Metrics'!$B$6,ISNUMBER('Metrics'!$B$9),ISNUMBER(D121),D121&lt;='Metrics'!$B$9,NOT(AND(ISNUMBER(S121),S121&lt;='Metrics'!$B$9,T121&lt;&gt;""))),OR(E121="",E121&gt;'Metrics'!$B$9)),1,0))</x:f>
        <x:v>0</x:v>
      </x:c>
      <x:c r="Z121" s="14" t="n">
        <x:f>IF(A121="","",IF(AND(AND('Metrics'!$B$6&lt;&gt;"",C121='Metrics'!$B$6,ISNUMBER('Metrics'!$B$9),ISNUMBER(D121),D121&lt;='Metrics'!$B$9,NOT(AND(ISNUMBER(S121),S121&lt;='Metrics'!$B$9,T121&lt;&gt;""))),ISNUMBER(G121),G121&lt;='Metrics'!$B$9,OR(I121="",I121&gt;'Metrics'!$B$9)),1,0))</x:f>
        <x:v>0</x:v>
      </x:c>
      <x:c r="AA121" s="14" t="n">
        <x:f>IF(A121="","",IF(AND(AND('Metrics'!$B$6&lt;&gt;"",C121='Metrics'!$B$6,ISNUMBER('Metrics'!$B$9),ISNUMBER(D121),D121&lt;='Metrics'!$B$9,NOT(AND(ISNUMBER(S121),S121&lt;='Metrics'!$B$9,T121&lt;&gt;""))),ISNUMBER(I121),I121&lt;='Metrics'!$B$9,OR(J121="",J121&gt;'Metrics'!$B$9)),1,0))</x:f>
        <x:v>0</x:v>
      </x:c>
      <x:c r="AB121" s="14" t="n">
        <x:f>IF(A121="","",IF(AND(AND('Metrics'!$B$6&lt;&gt;"",C121='Metrics'!$B$6,ISNUMBER('Metrics'!$B$9),ISNUMBER(D121),D121&lt;='Metrics'!$B$9,NOT(AND(ISNUMBER(S121),S121&lt;='Metrics'!$B$9,T121&lt;&gt;""))),ISNUMBER(J121),J121&lt;='Metrics'!$B$9,OR(L121="",L121&gt;'Metrics'!$B$9)),1,0))</x:f>
        <x:v>0</x:v>
      </x:c>
      <x:c r="AC121" s="14" t="str">
        <x:f>IF(Y121=1,MAX(0,'Metrics'!$B$9-D121),"")</x:f>
      </x:c>
      <x:c r="AD121" s="14" t="str">
        <x:f>IF(AB121=1,MAX(0,'Metrics'!$B$9-J121),"")</x:f>
      </x:c>
      <x:c r="AE121" s="14" t="n">
        <x:f>IF(A121="","",IF(OR(COUNTIF($A$8:$A$207,A121)&gt;1,B121="",C121="",NOT(ISNUMBER(D121)),AND(E121&lt;&gt;"",NOT(ISNUMBER(F121))),AND(G121&lt;&gt;"",OR(E121="",NOT(ISNUMBER(H121)))),AND(J121&lt;&gt;"",I121=""),AND(L121&lt;&gt;"",OR(J121="",NOT(ISNUMBER(M121)))),AND(S121&lt;&gt;"",OR(T121="",NOT(ISNUMBER(U121)))),AND(P121&lt;&gt;"",O121=""),AND(OR(P121="Accepted",P121="Declined"),Q121=""),AND(R121&lt;&gt;"",P121&lt;&gt;"Accepted"),AND(ISNUMBER(F121),F121&lt;0),AND(ISNUMBER(M121),M121&lt;0),AND(ISNUMBER(U121),U121&lt;0),AND(D121&lt;&gt;"",NOT(ISNUMBER(D121))),AND(E121&lt;&gt;"",NOT(ISNUMBER(E121))),AND(G121&lt;&gt;"",NOT(ISNUMBER(G121))),AND(H121&lt;&gt;"",NOT(ISNUMBER(H121))),AND(I121&lt;&gt;"",NOT(ISNUMBER(I121))),AND(J121&lt;&gt;"",NOT(ISNUMBER(J121))),AND(L121&lt;&gt;"",NOT(ISNUMBER(L121))),AND(N121&lt;&gt;"",NOT(ISNUMBER(N121))),AND(O121&lt;&gt;"",NOT(ISNUMBER(O121))),AND(Q121&lt;&gt;"",NOT(ISNUMBER(Q121))),AND(R121&lt;&gt;"",NOT(ISNUMBER(R121))),AND(S121&lt;&gt;"",NOT(ISNUMBER(S121))),AND(ISNUMBER(E121),ISNUMBER(D121),E121&lt;D121),AND(ISNUMBER(G121),ISNUMBER(E121),G121&lt;E121),AND(ISNUMBER(H121),ISNUMBER(G121),H121&lt;G121),AND(ISNUMBER(I121),ISNUMBER(G121),I121&lt;G121),AND(ISNUMBER(J121),ISNUMBER(I121),J121&lt;I121),AND(ISNUMBER(L121),ISNUMBER(J121),L121&lt;J121),AND(ISNUMBER(Q121),ISNUMBER(O121),Q121&lt;O121),AND(ISNUMBER(R121),ISNUMBER(Q121),R121&lt;Q121)),1,0))</x:f>
        <x:v>0</x:v>
      </x:c>
      <x:c r="AF121" s="14" t="n">
        <x:f>IF(A121="","",IF(AND(ISNUMBER(S121),S121&lt;='Metrics'!$B$9,T121&lt;&gt;""),1,0))</x:f>
        <x:v>1</x:v>
      </x:c>
    </x:row>
    <x:row r="122" ht="24" customHeight="1">
      <x:c r="A122" s="15" t="str">
        <x:v>EX-APP-115</x:v>
      </x:c>
      <x:c r="B122" s="15" t="str">
        <x:v>EX-CAND-115</x:v>
      </x:c>
      <x:c r="C122" s="15" t="str">
        <x:v>DEMO-ROLE-01</x:v>
      </x:c>
      <x:c r="D122" s="16" t="d">
        <x:v>2026-09-06T00:00:00.000Z</x:v>
      </x:c>
      <x:c r="E122" s="16" t="d">
        <x:v>2026-09-08T00:00:00.000Z</x:v>
      </x:c>
      <x:c r="F122" s="17" t="n">
        <x:v>1</x:v>
      </x:c>
      <x:c r="G122" s="16"/>
      <x:c r="H122" s="16"/>
      <x:c r="I122" s="16"/>
      <x:c r="J122" s="16"/>
      <x:c r="K122" s="17"/>
      <x:c r="L122" s="16"/>
      <x:c r="M122" s="17" t="n">
        <x:v>0</x:v>
      </x:c>
      <x:c r="N122" s="16"/>
      <x:c r="O122" s="16"/>
      <x:c r="P122" s="15" t="str"/>
      <x:c r="Q122" s="16"/>
      <x:c r="R122" s="16"/>
      <x:c r="S122" s="16" t="d">
        <x:v>2026-09-08T00:00:00.000Z</x:v>
      </x:c>
      <x:c r="T122" s="15" t="str">
        <x:v>Not selected</x:v>
      </x:c>
      <x:c r="U122" s="17" t="n">
        <x:v>0</x:v>
      </x:c>
      <x:c r="V122" s="14" t="n">
        <x:f>IF(A122="","",IF(AND('Metrics'!$B$6&lt;&gt;"",C122='Metrics'!$B$6,ISNUMBER(D122),ISNUMBER('Metrics'!$B$7),ISNUMBER('Metrics'!$B$8),D122&gt;='Metrics'!$B$7,D122&lt;='Metrics'!$B$8),1,0))</x:f>
        <x:v>1</x:v>
      </x:c>
      <x:c r="W122" s="14" t="n">
        <x:f>IF(A122="","",IF(AND(V122=1,ISNUMBER(G122),G122&lt;='Metrics'!$B$9,ISNUMBER(H122),H122&lt;='Metrics'!$B$9),1,0))</x:f>
        <x:v>0</x:v>
      </x:c>
      <x:c r="X122" s="14" t="n">
        <x:f>IF(A122="","",IF(COUNTIFS('Example interviews'!$B$8:$B$307,A122,'Example interviews'!$E$8:$E$307,"Completed",'Example interviews'!$D$8:$D$307,"&lt;="&amp;'Metrics'!$B$9)&gt;0,1,0))</x:f>
        <x:v>0</x:v>
      </x:c>
      <x:c r="Y122" s="14" t="n">
        <x:f>IF(A122="","",IF(AND(AND('Metrics'!$B$6&lt;&gt;"",C122='Metrics'!$B$6,ISNUMBER('Metrics'!$B$9),ISNUMBER(D122),D122&lt;='Metrics'!$B$9,NOT(AND(ISNUMBER(S122),S122&lt;='Metrics'!$B$9,T122&lt;&gt;""))),OR(E122="",E122&gt;'Metrics'!$B$9)),1,0))</x:f>
        <x:v>0</x:v>
      </x:c>
      <x:c r="Z122" s="14" t="n">
        <x:f>IF(A122="","",IF(AND(AND('Metrics'!$B$6&lt;&gt;"",C122='Metrics'!$B$6,ISNUMBER('Metrics'!$B$9),ISNUMBER(D122),D122&lt;='Metrics'!$B$9,NOT(AND(ISNUMBER(S122),S122&lt;='Metrics'!$B$9,T122&lt;&gt;""))),ISNUMBER(G122),G122&lt;='Metrics'!$B$9,OR(I122="",I122&gt;'Metrics'!$B$9)),1,0))</x:f>
        <x:v>0</x:v>
      </x:c>
      <x:c r="AA122" s="14" t="n">
        <x:f>IF(A122="","",IF(AND(AND('Metrics'!$B$6&lt;&gt;"",C122='Metrics'!$B$6,ISNUMBER('Metrics'!$B$9),ISNUMBER(D122),D122&lt;='Metrics'!$B$9,NOT(AND(ISNUMBER(S122),S122&lt;='Metrics'!$B$9,T122&lt;&gt;""))),ISNUMBER(I122),I122&lt;='Metrics'!$B$9,OR(J122="",J122&gt;'Metrics'!$B$9)),1,0))</x:f>
        <x:v>0</x:v>
      </x:c>
      <x:c r="AB122" s="14" t="n">
        <x:f>IF(A122="","",IF(AND(AND('Metrics'!$B$6&lt;&gt;"",C122='Metrics'!$B$6,ISNUMBER('Metrics'!$B$9),ISNUMBER(D122),D122&lt;='Metrics'!$B$9,NOT(AND(ISNUMBER(S122),S122&lt;='Metrics'!$B$9,T122&lt;&gt;""))),ISNUMBER(J122),J122&lt;='Metrics'!$B$9,OR(L122="",L122&gt;'Metrics'!$B$9)),1,0))</x:f>
        <x:v>0</x:v>
      </x:c>
      <x:c r="AC122" s="14" t="str">
        <x:f>IF(Y122=1,MAX(0,'Metrics'!$B$9-D122),"")</x:f>
      </x:c>
      <x:c r="AD122" s="14" t="str">
        <x:f>IF(AB122=1,MAX(0,'Metrics'!$B$9-J122),"")</x:f>
      </x:c>
      <x:c r="AE122" s="14" t="n">
        <x:f>IF(A122="","",IF(OR(COUNTIF($A$8:$A$207,A122)&gt;1,B122="",C122="",NOT(ISNUMBER(D122)),AND(E122&lt;&gt;"",NOT(ISNUMBER(F122))),AND(G122&lt;&gt;"",OR(E122="",NOT(ISNUMBER(H122)))),AND(J122&lt;&gt;"",I122=""),AND(L122&lt;&gt;"",OR(J122="",NOT(ISNUMBER(M122)))),AND(S122&lt;&gt;"",OR(T122="",NOT(ISNUMBER(U122)))),AND(P122&lt;&gt;"",O122=""),AND(OR(P122="Accepted",P122="Declined"),Q122=""),AND(R122&lt;&gt;"",P122&lt;&gt;"Accepted"),AND(ISNUMBER(F122),F122&lt;0),AND(ISNUMBER(M122),M122&lt;0),AND(ISNUMBER(U122),U122&lt;0),AND(D122&lt;&gt;"",NOT(ISNUMBER(D122))),AND(E122&lt;&gt;"",NOT(ISNUMBER(E122))),AND(G122&lt;&gt;"",NOT(ISNUMBER(G122))),AND(H122&lt;&gt;"",NOT(ISNUMBER(H122))),AND(I122&lt;&gt;"",NOT(ISNUMBER(I122))),AND(J122&lt;&gt;"",NOT(ISNUMBER(J122))),AND(L122&lt;&gt;"",NOT(ISNUMBER(L122))),AND(N122&lt;&gt;"",NOT(ISNUMBER(N122))),AND(O122&lt;&gt;"",NOT(ISNUMBER(O122))),AND(Q122&lt;&gt;"",NOT(ISNUMBER(Q122))),AND(R122&lt;&gt;"",NOT(ISNUMBER(R122))),AND(S122&lt;&gt;"",NOT(ISNUMBER(S122))),AND(ISNUMBER(E122),ISNUMBER(D122),E122&lt;D122),AND(ISNUMBER(G122),ISNUMBER(E122),G122&lt;E122),AND(ISNUMBER(H122),ISNUMBER(G122),H122&lt;G122),AND(ISNUMBER(I122),ISNUMBER(G122),I122&lt;G122),AND(ISNUMBER(J122),ISNUMBER(I122),J122&lt;I122),AND(ISNUMBER(L122),ISNUMBER(J122),L122&lt;J122),AND(ISNUMBER(Q122),ISNUMBER(O122),Q122&lt;O122),AND(ISNUMBER(R122),ISNUMBER(Q122),R122&lt;Q122)),1,0))</x:f>
        <x:v>0</x:v>
      </x:c>
      <x:c r="AF122" s="14" t="n">
        <x:f>IF(A122="","",IF(AND(ISNUMBER(S122),S122&lt;='Metrics'!$B$9,T122&lt;&gt;""),1,0))</x:f>
        <x:v>1</x:v>
      </x:c>
    </x:row>
    <x:row r="123" ht="24" customHeight="1">
      <x:c r="A123" s="15" t="str">
        <x:v>EX-APP-116</x:v>
      </x:c>
      <x:c r="B123" s="15" t="str">
        <x:v>EX-CAND-116</x:v>
      </x:c>
      <x:c r="C123" s="15" t="str">
        <x:v>DEMO-ROLE-01</x:v>
      </x:c>
      <x:c r="D123" s="16" t="d">
        <x:v>2026-09-06T00:00:00.000Z</x:v>
      </x:c>
      <x:c r="E123" s="16" t="d">
        <x:v>2026-09-08T00:00:00.000Z</x:v>
      </x:c>
      <x:c r="F123" s="17" t="n">
        <x:v>1</x:v>
      </x:c>
      <x:c r="G123" s="16"/>
      <x:c r="H123" s="16"/>
      <x:c r="I123" s="16"/>
      <x:c r="J123" s="16"/>
      <x:c r="K123" s="17"/>
      <x:c r="L123" s="16"/>
      <x:c r="M123" s="17" t="n">
        <x:v>0</x:v>
      </x:c>
      <x:c r="N123" s="16"/>
      <x:c r="O123" s="16"/>
      <x:c r="P123" s="15" t="str"/>
      <x:c r="Q123" s="16"/>
      <x:c r="R123" s="16"/>
      <x:c r="S123" s="16" t="d">
        <x:v>2026-09-08T00:00:00.000Z</x:v>
      </x:c>
      <x:c r="T123" s="15" t="str">
        <x:v>Not selected</x:v>
      </x:c>
      <x:c r="U123" s="17" t="n">
        <x:v>0</x:v>
      </x:c>
      <x:c r="V123" s="14" t="n">
        <x:f>IF(A123="","",IF(AND('Metrics'!$B$6&lt;&gt;"",C123='Metrics'!$B$6,ISNUMBER(D123),ISNUMBER('Metrics'!$B$7),ISNUMBER('Metrics'!$B$8),D123&gt;='Metrics'!$B$7,D123&lt;='Metrics'!$B$8),1,0))</x:f>
        <x:v>1</x:v>
      </x:c>
      <x:c r="W123" s="14" t="n">
        <x:f>IF(A123="","",IF(AND(V123=1,ISNUMBER(G123),G123&lt;='Metrics'!$B$9,ISNUMBER(H123),H123&lt;='Metrics'!$B$9),1,0))</x:f>
        <x:v>0</x:v>
      </x:c>
      <x:c r="X123" s="14" t="n">
        <x:f>IF(A123="","",IF(COUNTIFS('Example interviews'!$B$8:$B$307,A123,'Example interviews'!$E$8:$E$307,"Completed",'Example interviews'!$D$8:$D$307,"&lt;="&amp;'Metrics'!$B$9)&gt;0,1,0))</x:f>
        <x:v>0</x:v>
      </x:c>
      <x:c r="Y123" s="14" t="n">
        <x:f>IF(A123="","",IF(AND(AND('Metrics'!$B$6&lt;&gt;"",C123='Metrics'!$B$6,ISNUMBER('Metrics'!$B$9),ISNUMBER(D123),D123&lt;='Metrics'!$B$9,NOT(AND(ISNUMBER(S123),S123&lt;='Metrics'!$B$9,T123&lt;&gt;""))),OR(E123="",E123&gt;'Metrics'!$B$9)),1,0))</x:f>
        <x:v>0</x:v>
      </x:c>
      <x:c r="Z123" s="14" t="n">
        <x:f>IF(A123="","",IF(AND(AND('Metrics'!$B$6&lt;&gt;"",C123='Metrics'!$B$6,ISNUMBER('Metrics'!$B$9),ISNUMBER(D123),D123&lt;='Metrics'!$B$9,NOT(AND(ISNUMBER(S123),S123&lt;='Metrics'!$B$9,T123&lt;&gt;""))),ISNUMBER(G123),G123&lt;='Metrics'!$B$9,OR(I123="",I123&gt;'Metrics'!$B$9)),1,0))</x:f>
        <x:v>0</x:v>
      </x:c>
      <x:c r="AA123" s="14" t="n">
        <x:f>IF(A123="","",IF(AND(AND('Metrics'!$B$6&lt;&gt;"",C123='Metrics'!$B$6,ISNUMBER('Metrics'!$B$9),ISNUMBER(D123),D123&lt;='Metrics'!$B$9,NOT(AND(ISNUMBER(S123),S123&lt;='Metrics'!$B$9,T123&lt;&gt;""))),ISNUMBER(I123),I123&lt;='Metrics'!$B$9,OR(J123="",J123&gt;'Metrics'!$B$9)),1,0))</x:f>
        <x:v>0</x:v>
      </x:c>
      <x:c r="AB123" s="14" t="n">
        <x:f>IF(A123="","",IF(AND(AND('Metrics'!$B$6&lt;&gt;"",C123='Metrics'!$B$6,ISNUMBER('Metrics'!$B$9),ISNUMBER(D123),D123&lt;='Metrics'!$B$9,NOT(AND(ISNUMBER(S123),S123&lt;='Metrics'!$B$9,T123&lt;&gt;""))),ISNUMBER(J123),J123&lt;='Metrics'!$B$9,OR(L123="",L123&gt;'Metrics'!$B$9)),1,0))</x:f>
        <x:v>0</x:v>
      </x:c>
      <x:c r="AC123" s="14" t="str">
        <x:f>IF(Y123=1,MAX(0,'Metrics'!$B$9-D123),"")</x:f>
      </x:c>
      <x:c r="AD123" s="14" t="str">
        <x:f>IF(AB123=1,MAX(0,'Metrics'!$B$9-J123),"")</x:f>
      </x:c>
      <x:c r="AE123" s="14" t="n">
        <x:f>IF(A123="","",IF(OR(COUNTIF($A$8:$A$207,A123)&gt;1,B123="",C123="",NOT(ISNUMBER(D123)),AND(E123&lt;&gt;"",NOT(ISNUMBER(F123))),AND(G123&lt;&gt;"",OR(E123="",NOT(ISNUMBER(H123)))),AND(J123&lt;&gt;"",I123=""),AND(L123&lt;&gt;"",OR(J123="",NOT(ISNUMBER(M123)))),AND(S123&lt;&gt;"",OR(T123="",NOT(ISNUMBER(U123)))),AND(P123&lt;&gt;"",O123=""),AND(OR(P123="Accepted",P123="Declined"),Q123=""),AND(R123&lt;&gt;"",P123&lt;&gt;"Accepted"),AND(ISNUMBER(F123),F123&lt;0),AND(ISNUMBER(M123),M123&lt;0),AND(ISNUMBER(U123),U123&lt;0),AND(D123&lt;&gt;"",NOT(ISNUMBER(D123))),AND(E123&lt;&gt;"",NOT(ISNUMBER(E123))),AND(G123&lt;&gt;"",NOT(ISNUMBER(G123))),AND(H123&lt;&gt;"",NOT(ISNUMBER(H123))),AND(I123&lt;&gt;"",NOT(ISNUMBER(I123))),AND(J123&lt;&gt;"",NOT(ISNUMBER(J123))),AND(L123&lt;&gt;"",NOT(ISNUMBER(L123))),AND(N123&lt;&gt;"",NOT(ISNUMBER(N123))),AND(O123&lt;&gt;"",NOT(ISNUMBER(O123))),AND(Q123&lt;&gt;"",NOT(ISNUMBER(Q123))),AND(R123&lt;&gt;"",NOT(ISNUMBER(R123))),AND(S123&lt;&gt;"",NOT(ISNUMBER(S123))),AND(ISNUMBER(E123),ISNUMBER(D123),E123&lt;D123),AND(ISNUMBER(G123),ISNUMBER(E123),G123&lt;E123),AND(ISNUMBER(H123),ISNUMBER(G123),H123&lt;G123),AND(ISNUMBER(I123),ISNUMBER(G123),I123&lt;G123),AND(ISNUMBER(J123),ISNUMBER(I123),J123&lt;I123),AND(ISNUMBER(L123),ISNUMBER(J123),L123&lt;J123),AND(ISNUMBER(Q123),ISNUMBER(O123),Q123&lt;O123),AND(ISNUMBER(R123),ISNUMBER(Q123),R123&lt;Q123)),1,0))</x:f>
        <x:v>0</x:v>
      </x:c>
      <x:c r="AF123" s="14" t="n">
        <x:f>IF(A123="","",IF(AND(ISNUMBER(S123),S123&lt;='Metrics'!$B$9,T123&lt;&gt;""),1,0))</x:f>
        <x:v>1</x:v>
      </x:c>
    </x:row>
    <x:row r="124" ht="24" customHeight="1">
      <x:c r="A124" s="15" t="str">
        <x:v>EX-APP-117</x:v>
      </x:c>
      <x:c r="B124" s="15" t="str">
        <x:v>EX-CAND-117</x:v>
      </x:c>
      <x:c r="C124" s="15" t="str">
        <x:v>DEMO-ROLE-01</x:v>
      </x:c>
      <x:c r="D124" s="16" t="d">
        <x:v>2026-09-06T00:00:00.000Z</x:v>
      </x:c>
      <x:c r="E124" s="16" t="d">
        <x:v>2026-09-08T00:00:00.000Z</x:v>
      </x:c>
      <x:c r="F124" s="17" t="n">
        <x:v>1</x:v>
      </x:c>
      <x:c r="G124" s="16"/>
      <x:c r="H124" s="16"/>
      <x:c r="I124" s="16"/>
      <x:c r="J124" s="16"/>
      <x:c r="K124" s="17"/>
      <x:c r="L124" s="16"/>
      <x:c r="M124" s="17" t="n">
        <x:v>0</x:v>
      </x:c>
      <x:c r="N124" s="16"/>
      <x:c r="O124" s="16"/>
      <x:c r="P124" s="15" t="str"/>
      <x:c r="Q124" s="16"/>
      <x:c r="R124" s="16"/>
      <x:c r="S124" s="16" t="d">
        <x:v>2026-09-08T00:00:00.000Z</x:v>
      </x:c>
      <x:c r="T124" s="15" t="str">
        <x:v>Not selected</x:v>
      </x:c>
      <x:c r="U124" s="17" t="n">
        <x:v>0</x:v>
      </x:c>
      <x:c r="V124" s="14" t="n">
        <x:f>IF(A124="","",IF(AND('Metrics'!$B$6&lt;&gt;"",C124='Metrics'!$B$6,ISNUMBER(D124),ISNUMBER('Metrics'!$B$7),ISNUMBER('Metrics'!$B$8),D124&gt;='Metrics'!$B$7,D124&lt;='Metrics'!$B$8),1,0))</x:f>
        <x:v>1</x:v>
      </x:c>
      <x:c r="W124" s="14" t="n">
        <x:f>IF(A124="","",IF(AND(V124=1,ISNUMBER(G124),G124&lt;='Metrics'!$B$9,ISNUMBER(H124),H124&lt;='Metrics'!$B$9),1,0))</x:f>
        <x:v>0</x:v>
      </x:c>
      <x:c r="X124" s="14" t="n">
        <x:f>IF(A124="","",IF(COUNTIFS('Example interviews'!$B$8:$B$307,A124,'Example interviews'!$E$8:$E$307,"Completed",'Example interviews'!$D$8:$D$307,"&lt;="&amp;'Metrics'!$B$9)&gt;0,1,0))</x:f>
        <x:v>0</x:v>
      </x:c>
      <x:c r="Y124" s="14" t="n">
        <x:f>IF(A124="","",IF(AND(AND('Metrics'!$B$6&lt;&gt;"",C124='Metrics'!$B$6,ISNUMBER('Metrics'!$B$9),ISNUMBER(D124),D124&lt;='Metrics'!$B$9,NOT(AND(ISNUMBER(S124),S124&lt;='Metrics'!$B$9,T124&lt;&gt;""))),OR(E124="",E124&gt;'Metrics'!$B$9)),1,0))</x:f>
        <x:v>0</x:v>
      </x:c>
      <x:c r="Z124" s="14" t="n">
        <x:f>IF(A124="","",IF(AND(AND('Metrics'!$B$6&lt;&gt;"",C124='Metrics'!$B$6,ISNUMBER('Metrics'!$B$9),ISNUMBER(D124),D124&lt;='Metrics'!$B$9,NOT(AND(ISNUMBER(S124),S124&lt;='Metrics'!$B$9,T124&lt;&gt;""))),ISNUMBER(G124),G124&lt;='Metrics'!$B$9,OR(I124="",I124&gt;'Metrics'!$B$9)),1,0))</x:f>
        <x:v>0</x:v>
      </x:c>
      <x:c r="AA124" s="14" t="n">
        <x:f>IF(A124="","",IF(AND(AND('Metrics'!$B$6&lt;&gt;"",C124='Metrics'!$B$6,ISNUMBER('Metrics'!$B$9),ISNUMBER(D124),D124&lt;='Metrics'!$B$9,NOT(AND(ISNUMBER(S124),S124&lt;='Metrics'!$B$9,T124&lt;&gt;""))),ISNUMBER(I124),I124&lt;='Metrics'!$B$9,OR(J124="",J124&gt;'Metrics'!$B$9)),1,0))</x:f>
        <x:v>0</x:v>
      </x:c>
      <x:c r="AB124" s="14" t="n">
        <x:f>IF(A124="","",IF(AND(AND('Metrics'!$B$6&lt;&gt;"",C124='Metrics'!$B$6,ISNUMBER('Metrics'!$B$9),ISNUMBER(D124),D124&lt;='Metrics'!$B$9,NOT(AND(ISNUMBER(S124),S124&lt;='Metrics'!$B$9,T124&lt;&gt;""))),ISNUMBER(J124),J124&lt;='Metrics'!$B$9,OR(L124="",L124&gt;'Metrics'!$B$9)),1,0))</x:f>
        <x:v>0</x:v>
      </x:c>
      <x:c r="AC124" s="14" t="str">
        <x:f>IF(Y124=1,MAX(0,'Metrics'!$B$9-D124),"")</x:f>
      </x:c>
      <x:c r="AD124" s="14" t="str">
        <x:f>IF(AB124=1,MAX(0,'Metrics'!$B$9-J124),"")</x:f>
      </x:c>
      <x:c r="AE124" s="14" t="n">
        <x:f>IF(A124="","",IF(OR(COUNTIF($A$8:$A$207,A124)&gt;1,B124="",C124="",NOT(ISNUMBER(D124)),AND(E124&lt;&gt;"",NOT(ISNUMBER(F124))),AND(G124&lt;&gt;"",OR(E124="",NOT(ISNUMBER(H124)))),AND(J124&lt;&gt;"",I124=""),AND(L124&lt;&gt;"",OR(J124="",NOT(ISNUMBER(M124)))),AND(S124&lt;&gt;"",OR(T124="",NOT(ISNUMBER(U124)))),AND(P124&lt;&gt;"",O124=""),AND(OR(P124="Accepted",P124="Declined"),Q124=""),AND(R124&lt;&gt;"",P124&lt;&gt;"Accepted"),AND(ISNUMBER(F124),F124&lt;0),AND(ISNUMBER(M124),M124&lt;0),AND(ISNUMBER(U124),U124&lt;0),AND(D124&lt;&gt;"",NOT(ISNUMBER(D124))),AND(E124&lt;&gt;"",NOT(ISNUMBER(E124))),AND(G124&lt;&gt;"",NOT(ISNUMBER(G124))),AND(H124&lt;&gt;"",NOT(ISNUMBER(H124))),AND(I124&lt;&gt;"",NOT(ISNUMBER(I124))),AND(J124&lt;&gt;"",NOT(ISNUMBER(J124))),AND(L124&lt;&gt;"",NOT(ISNUMBER(L124))),AND(N124&lt;&gt;"",NOT(ISNUMBER(N124))),AND(O124&lt;&gt;"",NOT(ISNUMBER(O124))),AND(Q124&lt;&gt;"",NOT(ISNUMBER(Q124))),AND(R124&lt;&gt;"",NOT(ISNUMBER(R124))),AND(S124&lt;&gt;"",NOT(ISNUMBER(S124))),AND(ISNUMBER(E124),ISNUMBER(D124),E124&lt;D124),AND(ISNUMBER(G124),ISNUMBER(E124),G124&lt;E124),AND(ISNUMBER(H124),ISNUMBER(G124),H124&lt;G124),AND(ISNUMBER(I124),ISNUMBER(G124),I124&lt;G124),AND(ISNUMBER(J124),ISNUMBER(I124),J124&lt;I124),AND(ISNUMBER(L124),ISNUMBER(J124),L124&lt;J124),AND(ISNUMBER(Q124),ISNUMBER(O124),Q124&lt;O124),AND(ISNUMBER(R124),ISNUMBER(Q124),R124&lt;Q124)),1,0))</x:f>
        <x:v>0</x:v>
      </x:c>
      <x:c r="AF124" s="14" t="n">
        <x:f>IF(A124="","",IF(AND(ISNUMBER(S124),S124&lt;='Metrics'!$B$9,T124&lt;&gt;""),1,0))</x:f>
        <x:v>1</x:v>
      </x:c>
    </x:row>
    <x:row r="125" ht="24" customHeight="1">
      <x:c r="A125" s="15" t="str">
        <x:v>EX-APP-118</x:v>
      </x:c>
      <x:c r="B125" s="15" t="str">
        <x:v>EX-CAND-118</x:v>
      </x:c>
      <x:c r="C125" s="15" t="str">
        <x:v>DEMO-ROLE-01</x:v>
      </x:c>
      <x:c r="D125" s="16" t="d">
        <x:v>2026-09-06T00:00:00.000Z</x:v>
      </x:c>
      <x:c r="E125" s="16" t="d">
        <x:v>2026-09-08T00:00:00.000Z</x:v>
      </x:c>
      <x:c r="F125" s="17" t="n">
        <x:v>1</x:v>
      </x:c>
      <x:c r="G125" s="16"/>
      <x:c r="H125" s="16"/>
      <x:c r="I125" s="16"/>
      <x:c r="J125" s="16"/>
      <x:c r="K125" s="17"/>
      <x:c r="L125" s="16"/>
      <x:c r="M125" s="17" t="n">
        <x:v>0</x:v>
      </x:c>
      <x:c r="N125" s="16"/>
      <x:c r="O125" s="16"/>
      <x:c r="P125" s="15" t="str"/>
      <x:c r="Q125" s="16"/>
      <x:c r="R125" s="16"/>
      <x:c r="S125" s="16" t="d">
        <x:v>2026-09-08T00:00:00.000Z</x:v>
      </x:c>
      <x:c r="T125" s="15" t="str">
        <x:v>Not selected</x:v>
      </x:c>
      <x:c r="U125" s="17" t="n">
        <x:v>0</x:v>
      </x:c>
      <x:c r="V125" s="14" t="n">
        <x:f>IF(A125="","",IF(AND('Metrics'!$B$6&lt;&gt;"",C125='Metrics'!$B$6,ISNUMBER(D125),ISNUMBER('Metrics'!$B$7),ISNUMBER('Metrics'!$B$8),D125&gt;='Metrics'!$B$7,D125&lt;='Metrics'!$B$8),1,0))</x:f>
        <x:v>1</x:v>
      </x:c>
      <x:c r="W125" s="14" t="n">
        <x:f>IF(A125="","",IF(AND(V125=1,ISNUMBER(G125),G125&lt;='Metrics'!$B$9,ISNUMBER(H125),H125&lt;='Metrics'!$B$9),1,0))</x:f>
        <x:v>0</x:v>
      </x:c>
      <x:c r="X125" s="14" t="n">
        <x:f>IF(A125="","",IF(COUNTIFS('Example interviews'!$B$8:$B$307,A125,'Example interviews'!$E$8:$E$307,"Completed",'Example interviews'!$D$8:$D$307,"&lt;="&amp;'Metrics'!$B$9)&gt;0,1,0))</x:f>
        <x:v>0</x:v>
      </x:c>
      <x:c r="Y125" s="14" t="n">
        <x:f>IF(A125="","",IF(AND(AND('Metrics'!$B$6&lt;&gt;"",C125='Metrics'!$B$6,ISNUMBER('Metrics'!$B$9),ISNUMBER(D125),D125&lt;='Metrics'!$B$9,NOT(AND(ISNUMBER(S125),S125&lt;='Metrics'!$B$9,T125&lt;&gt;""))),OR(E125="",E125&gt;'Metrics'!$B$9)),1,0))</x:f>
        <x:v>0</x:v>
      </x:c>
      <x:c r="Z125" s="14" t="n">
        <x:f>IF(A125="","",IF(AND(AND('Metrics'!$B$6&lt;&gt;"",C125='Metrics'!$B$6,ISNUMBER('Metrics'!$B$9),ISNUMBER(D125),D125&lt;='Metrics'!$B$9,NOT(AND(ISNUMBER(S125),S125&lt;='Metrics'!$B$9,T125&lt;&gt;""))),ISNUMBER(G125),G125&lt;='Metrics'!$B$9,OR(I125="",I125&gt;'Metrics'!$B$9)),1,0))</x:f>
        <x:v>0</x:v>
      </x:c>
      <x:c r="AA125" s="14" t="n">
        <x:f>IF(A125="","",IF(AND(AND('Metrics'!$B$6&lt;&gt;"",C125='Metrics'!$B$6,ISNUMBER('Metrics'!$B$9),ISNUMBER(D125),D125&lt;='Metrics'!$B$9,NOT(AND(ISNUMBER(S125),S125&lt;='Metrics'!$B$9,T125&lt;&gt;""))),ISNUMBER(I125),I125&lt;='Metrics'!$B$9,OR(J125="",J125&gt;'Metrics'!$B$9)),1,0))</x:f>
        <x:v>0</x:v>
      </x:c>
      <x:c r="AB125" s="14" t="n">
        <x:f>IF(A125="","",IF(AND(AND('Metrics'!$B$6&lt;&gt;"",C125='Metrics'!$B$6,ISNUMBER('Metrics'!$B$9),ISNUMBER(D125),D125&lt;='Metrics'!$B$9,NOT(AND(ISNUMBER(S125),S125&lt;='Metrics'!$B$9,T125&lt;&gt;""))),ISNUMBER(J125),J125&lt;='Metrics'!$B$9,OR(L125="",L125&gt;'Metrics'!$B$9)),1,0))</x:f>
        <x:v>0</x:v>
      </x:c>
      <x:c r="AC125" s="14" t="str">
        <x:f>IF(Y125=1,MAX(0,'Metrics'!$B$9-D125),"")</x:f>
      </x:c>
      <x:c r="AD125" s="14" t="str">
        <x:f>IF(AB125=1,MAX(0,'Metrics'!$B$9-J125),"")</x:f>
      </x:c>
      <x:c r="AE125" s="14" t="n">
        <x:f>IF(A125="","",IF(OR(COUNTIF($A$8:$A$207,A125)&gt;1,B125="",C125="",NOT(ISNUMBER(D125)),AND(E125&lt;&gt;"",NOT(ISNUMBER(F125))),AND(G125&lt;&gt;"",OR(E125="",NOT(ISNUMBER(H125)))),AND(J125&lt;&gt;"",I125=""),AND(L125&lt;&gt;"",OR(J125="",NOT(ISNUMBER(M125)))),AND(S125&lt;&gt;"",OR(T125="",NOT(ISNUMBER(U125)))),AND(P125&lt;&gt;"",O125=""),AND(OR(P125="Accepted",P125="Declined"),Q125=""),AND(R125&lt;&gt;"",P125&lt;&gt;"Accepted"),AND(ISNUMBER(F125),F125&lt;0),AND(ISNUMBER(M125),M125&lt;0),AND(ISNUMBER(U125),U125&lt;0),AND(D125&lt;&gt;"",NOT(ISNUMBER(D125))),AND(E125&lt;&gt;"",NOT(ISNUMBER(E125))),AND(G125&lt;&gt;"",NOT(ISNUMBER(G125))),AND(H125&lt;&gt;"",NOT(ISNUMBER(H125))),AND(I125&lt;&gt;"",NOT(ISNUMBER(I125))),AND(J125&lt;&gt;"",NOT(ISNUMBER(J125))),AND(L125&lt;&gt;"",NOT(ISNUMBER(L125))),AND(N125&lt;&gt;"",NOT(ISNUMBER(N125))),AND(O125&lt;&gt;"",NOT(ISNUMBER(O125))),AND(Q125&lt;&gt;"",NOT(ISNUMBER(Q125))),AND(R125&lt;&gt;"",NOT(ISNUMBER(R125))),AND(S125&lt;&gt;"",NOT(ISNUMBER(S125))),AND(ISNUMBER(E125),ISNUMBER(D125),E125&lt;D125),AND(ISNUMBER(G125),ISNUMBER(E125),G125&lt;E125),AND(ISNUMBER(H125),ISNUMBER(G125),H125&lt;G125),AND(ISNUMBER(I125),ISNUMBER(G125),I125&lt;G125),AND(ISNUMBER(J125),ISNUMBER(I125),J125&lt;I125),AND(ISNUMBER(L125),ISNUMBER(J125),L125&lt;J125),AND(ISNUMBER(Q125),ISNUMBER(O125),Q125&lt;O125),AND(ISNUMBER(R125),ISNUMBER(Q125),R125&lt;Q125)),1,0))</x:f>
        <x:v>0</x:v>
      </x:c>
      <x:c r="AF125" s="14" t="n">
        <x:f>IF(A125="","",IF(AND(ISNUMBER(S125),S125&lt;='Metrics'!$B$9,T125&lt;&gt;""),1,0))</x:f>
        <x:v>1</x:v>
      </x:c>
    </x:row>
    <x:row r="126" ht="24" customHeight="1">
      <x:c r="A126" s="15" t="str">
        <x:v>EX-APP-119</x:v>
      </x:c>
      <x:c r="B126" s="15" t="str">
        <x:v>EX-CAND-119</x:v>
      </x:c>
      <x:c r="C126" s="15" t="str">
        <x:v>DEMO-ROLE-01</x:v>
      </x:c>
      <x:c r="D126" s="16" t="d">
        <x:v>2026-09-06T00:00:00.000Z</x:v>
      </x:c>
      <x:c r="E126" s="16" t="d">
        <x:v>2026-09-08T00:00:00.000Z</x:v>
      </x:c>
      <x:c r="F126" s="17" t="n">
        <x:v>1</x:v>
      </x:c>
      <x:c r="G126" s="16"/>
      <x:c r="H126" s="16"/>
      <x:c r="I126" s="16"/>
      <x:c r="J126" s="16"/>
      <x:c r="K126" s="17"/>
      <x:c r="L126" s="16"/>
      <x:c r="M126" s="17" t="n">
        <x:v>0</x:v>
      </x:c>
      <x:c r="N126" s="16"/>
      <x:c r="O126" s="16"/>
      <x:c r="P126" s="15" t="str"/>
      <x:c r="Q126" s="16"/>
      <x:c r="R126" s="16"/>
      <x:c r="S126" s="16" t="d">
        <x:v>2026-09-08T00:00:00.000Z</x:v>
      </x:c>
      <x:c r="T126" s="15" t="str">
        <x:v>Not selected</x:v>
      </x:c>
      <x:c r="U126" s="17" t="n">
        <x:v>0</x:v>
      </x:c>
      <x:c r="V126" s="14" t="n">
        <x:f>IF(A126="","",IF(AND('Metrics'!$B$6&lt;&gt;"",C126='Metrics'!$B$6,ISNUMBER(D126),ISNUMBER('Metrics'!$B$7),ISNUMBER('Metrics'!$B$8),D126&gt;='Metrics'!$B$7,D126&lt;='Metrics'!$B$8),1,0))</x:f>
        <x:v>1</x:v>
      </x:c>
      <x:c r="W126" s="14" t="n">
        <x:f>IF(A126="","",IF(AND(V126=1,ISNUMBER(G126),G126&lt;='Metrics'!$B$9,ISNUMBER(H126),H126&lt;='Metrics'!$B$9),1,0))</x:f>
        <x:v>0</x:v>
      </x:c>
      <x:c r="X126" s="14" t="n">
        <x:f>IF(A126="","",IF(COUNTIFS('Example interviews'!$B$8:$B$307,A126,'Example interviews'!$E$8:$E$307,"Completed",'Example interviews'!$D$8:$D$307,"&lt;="&amp;'Metrics'!$B$9)&gt;0,1,0))</x:f>
        <x:v>0</x:v>
      </x:c>
      <x:c r="Y126" s="14" t="n">
        <x:f>IF(A126="","",IF(AND(AND('Metrics'!$B$6&lt;&gt;"",C126='Metrics'!$B$6,ISNUMBER('Metrics'!$B$9),ISNUMBER(D126),D126&lt;='Metrics'!$B$9,NOT(AND(ISNUMBER(S126),S126&lt;='Metrics'!$B$9,T126&lt;&gt;""))),OR(E126="",E126&gt;'Metrics'!$B$9)),1,0))</x:f>
        <x:v>0</x:v>
      </x:c>
      <x:c r="Z126" s="14" t="n">
        <x:f>IF(A126="","",IF(AND(AND('Metrics'!$B$6&lt;&gt;"",C126='Metrics'!$B$6,ISNUMBER('Metrics'!$B$9),ISNUMBER(D126),D126&lt;='Metrics'!$B$9,NOT(AND(ISNUMBER(S126),S126&lt;='Metrics'!$B$9,T126&lt;&gt;""))),ISNUMBER(G126),G126&lt;='Metrics'!$B$9,OR(I126="",I126&gt;'Metrics'!$B$9)),1,0))</x:f>
        <x:v>0</x:v>
      </x:c>
      <x:c r="AA126" s="14" t="n">
        <x:f>IF(A126="","",IF(AND(AND('Metrics'!$B$6&lt;&gt;"",C126='Metrics'!$B$6,ISNUMBER('Metrics'!$B$9),ISNUMBER(D126),D126&lt;='Metrics'!$B$9,NOT(AND(ISNUMBER(S126),S126&lt;='Metrics'!$B$9,T126&lt;&gt;""))),ISNUMBER(I126),I126&lt;='Metrics'!$B$9,OR(J126="",J126&gt;'Metrics'!$B$9)),1,0))</x:f>
        <x:v>0</x:v>
      </x:c>
      <x:c r="AB126" s="14" t="n">
        <x:f>IF(A126="","",IF(AND(AND('Metrics'!$B$6&lt;&gt;"",C126='Metrics'!$B$6,ISNUMBER('Metrics'!$B$9),ISNUMBER(D126),D126&lt;='Metrics'!$B$9,NOT(AND(ISNUMBER(S126),S126&lt;='Metrics'!$B$9,T126&lt;&gt;""))),ISNUMBER(J126),J126&lt;='Metrics'!$B$9,OR(L126="",L126&gt;'Metrics'!$B$9)),1,0))</x:f>
        <x:v>0</x:v>
      </x:c>
      <x:c r="AC126" s="14" t="str">
        <x:f>IF(Y126=1,MAX(0,'Metrics'!$B$9-D126),"")</x:f>
      </x:c>
      <x:c r="AD126" s="14" t="str">
        <x:f>IF(AB126=1,MAX(0,'Metrics'!$B$9-J126),"")</x:f>
      </x:c>
      <x:c r="AE126" s="14" t="n">
        <x:f>IF(A126="","",IF(OR(COUNTIF($A$8:$A$207,A126)&gt;1,B126="",C126="",NOT(ISNUMBER(D126)),AND(E126&lt;&gt;"",NOT(ISNUMBER(F126))),AND(G126&lt;&gt;"",OR(E126="",NOT(ISNUMBER(H126)))),AND(J126&lt;&gt;"",I126=""),AND(L126&lt;&gt;"",OR(J126="",NOT(ISNUMBER(M126)))),AND(S126&lt;&gt;"",OR(T126="",NOT(ISNUMBER(U126)))),AND(P126&lt;&gt;"",O126=""),AND(OR(P126="Accepted",P126="Declined"),Q126=""),AND(R126&lt;&gt;"",P126&lt;&gt;"Accepted"),AND(ISNUMBER(F126),F126&lt;0),AND(ISNUMBER(M126),M126&lt;0),AND(ISNUMBER(U126),U126&lt;0),AND(D126&lt;&gt;"",NOT(ISNUMBER(D126))),AND(E126&lt;&gt;"",NOT(ISNUMBER(E126))),AND(G126&lt;&gt;"",NOT(ISNUMBER(G126))),AND(H126&lt;&gt;"",NOT(ISNUMBER(H126))),AND(I126&lt;&gt;"",NOT(ISNUMBER(I126))),AND(J126&lt;&gt;"",NOT(ISNUMBER(J126))),AND(L126&lt;&gt;"",NOT(ISNUMBER(L126))),AND(N126&lt;&gt;"",NOT(ISNUMBER(N126))),AND(O126&lt;&gt;"",NOT(ISNUMBER(O126))),AND(Q126&lt;&gt;"",NOT(ISNUMBER(Q126))),AND(R126&lt;&gt;"",NOT(ISNUMBER(R126))),AND(S126&lt;&gt;"",NOT(ISNUMBER(S126))),AND(ISNUMBER(E126),ISNUMBER(D126),E126&lt;D126),AND(ISNUMBER(G126),ISNUMBER(E126),G126&lt;E126),AND(ISNUMBER(H126),ISNUMBER(G126),H126&lt;G126),AND(ISNUMBER(I126),ISNUMBER(G126),I126&lt;G126),AND(ISNUMBER(J126),ISNUMBER(I126),J126&lt;I126),AND(ISNUMBER(L126),ISNUMBER(J126),L126&lt;J126),AND(ISNUMBER(Q126),ISNUMBER(O126),Q126&lt;O126),AND(ISNUMBER(R126),ISNUMBER(Q126),R126&lt;Q126)),1,0))</x:f>
        <x:v>0</x:v>
      </x:c>
      <x:c r="AF126" s="14" t="n">
        <x:f>IF(A126="","",IF(AND(ISNUMBER(S126),S126&lt;='Metrics'!$B$9,T126&lt;&gt;""),1,0))</x:f>
        <x:v>1</x:v>
      </x:c>
    </x:row>
    <x:row r="127" ht="24" customHeight="1">
      <x:c r="A127" s="15" t="str">
        <x:v>EX-APP-120</x:v>
      </x:c>
      <x:c r="B127" s="15" t="str">
        <x:v>EX-CAND-120</x:v>
      </x:c>
      <x:c r="C127" s="15" t="str">
        <x:v>DEMO-ROLE-01</x:v>
      </x:c>
      <x:c r="D127" s="16" t="d">
        <x:v>2026-09-06T00:00:00.000Z</x:v>
      </x:c>
      <x:c r="E127" s="16" t="d">
        <x:v>2026-09-08T00:00:00.000Z</x:v>
      </x:c>
      <x:c r="F127" s="17" t="n">
        <x:v>1</x:v>
      </x:c>
      <x:c r="G127" s="16"/>
      <x:c r="H127" s="16"/>
      <x:c r="I127" s="16"/>
      <x:c r="J127" s="16"/>
      <x:c r="K127" s="17"/>
      <x:c r="L127" s="16"/>
      <x:c r="M127" s="17" t="n">
        <x:v>0</x:v>
      </x:c>
      <x:c r="N127" s="16"/>
      <x:c r="O127" s="16"/>
      <x:c r="P127" s="15" t="str"/>
      <x:c r="Q127" s="16"/>
      <x:c r="R127" s="16"/>
      <x:c r="S127" s="16" t="d">
        <x:v>2026-09-08T00:00:00.000Z</x:v>
      </x:c>
      <x:c r="T127" s="15" t="str">
        <x:v>Not selected</x:v>
      </x:c>
      <x:c r="U127" s="17" t="n">
        <x:v>0</x:v>
      </x:c>
      <x:c r="V127" s="14" t="n">
        <x:f>IF(A127="","",IF(AND('Metrics'!$B$6&lt;&gt;"",C127='Metrics'!$B$6,ISNUMBER(D127),ISNUMBER('Metrics'!$B$7),ISNUMBER('Metrics'!$B$8),D127&gt;='Metrics'!$B$7,D127&lt;='Metrics'!$B$8),1,0))</x:f>
        <x:v>1</x:v>
      </x:c>
      <x:c r="W127" s="14" t="n">
        <x:f>IF(A127="","",IF(AND(V127=1,ISNUMBER(G127),G127&lt;='Metrics'!$B$9,ISNUMBER(H127),H127&lt;='Metrics'!$B$9),1,0))</x:f>
        <x:v>0</x:v>
      </x:c>
      <x:c r="X127" s="14" t="n">
        <x:f>IF(A127="","",IF(COUNTIFS('Example interviews'!$B$8:$B$307,A127,'Example interviews'!$E$8:$E$307,"Completed",'Example interviews'!$D$8:$D$307,"&lt;="&amp;'Metrics'!$B$9)&gt;0,1,0))</x:f>
        <x:v>0</x:v>
      </x:c>
      <x:c r="Y127" s="14" t="n">
        <x:f>IF(A127="","",IF(AND(AND('Metrics'!$B$6&lt;&gt;"",C127='Metrics'!$B$6,ISNUMBER('Metrics'!$B$9),ISNUMBER(D127),D127&lt;='Metrics'!$B$9,NOT(AND(ISNUMBER(S127),S127&lt;='Metrics'!$B$9,T127&lt;&gt;""))),OR(E127="",E127&gt;'Metrics'!$B$9)),1,0))</x:f>
        <x:v>0</x:v>
      </x:c>
      <x:c r="Z127" s="14" t="n">
        <x:f>IF(A127="","",IF(AND(AND('Metrics'!$B$6&lt;&gt;"",C127='Metrics'!$B$6,ISNUMBER('Metrics'!$B$9),ISNUMBER(D127),D127&lt;='Metrics'!$B$9,NOT(AND(ISNUMBER(S127),S127&lt;='Metrics'!$B$9,T127&lt;&gt;""))),ISNUMBER(G127),G127&lt;='Metrics'!$B$9,OR(I127="",I127&gt;'Metrics'!$B$9)),1,0))</x:f>
        <x:v>0</x:v>
      </x:c>
      <x:c r="AA127" s="14" t="n">
        <x:f>IF(A127="","",IF(AND(AND('Metrics'!$B$6&lt;&gt;"",C127='Metrics'!$B$6,ISNUMBER('Metrics'!$B$9),ISNUMBER(D127),D127&lt;='Metrics'!$B$9,NOT(AND(ISNUMBER(S127),S127&lt;='Metrics'!$B$9,T127&lt;&gt;""))),ISNUMBER(I127),I127&lt;='Metrics'!$B$9,OR(J127="",J127&gt;'Metrics'!$B$9)),1,0))</x:f>
        <x:v>0</x:v>
      </x:c>
      <x:c r="AB127" s="14" t="n">
        <x:f>IF(A127="","",IF(AND(AND('Metrics'!$B$6&lt;&gt;"",C127='Metrics'!$B$6,ISNUMBER('Metrics'!$B$9),ISNUMBER(D127),D127&lt;='Metrics'!$B$9,NOT(AND(ISNUMBER(S127),S127&lt;='Metrics'!$B$9,T127&lt;&gt;""))),ISNUMBER(J127),J127&lt;='Metrics'!$B$9,OR(L127="",L127&gt;'Metrics'!$B$9)),1,0))</x:f>
        <x:v>0</x:v>
      </x:c>
      <x:c r="AC127" s="14" t="str">
        <x:f>IF(Y127=1,MAX(0,'Metrics'!$B$9-D127),"")</x:f>
      </x:c>
      <x:c r="AD127" s="14" t="str">
        <x:f>IF(AB127=1,MAX(0,'Metrics'!$B$9-J127),"")</x:f>
      </x:c>
      <x:c r="AE127" s="14" t="n">
        <x:f>IF(A127="","",IF(OR(COUNTIF($A$8:$A$207,A127)&gt;1,B127="",C127="",NOT(ISNUMBER(D127)),AND(E127&lt;&gt;"",NOT(ISNUMBER(F127))),AND(G127&lt;&gt;"",OR(E127="",NOT(ISNUMBER(H127)))),AND(J127&lt;&gt;"",I127=""),AND(L127&lt;&gt;"",OR(J127="",NOT(ISNUMBER(M127)))),AND(S127&lt;&gt;"",OR(T127="",NOT(ISNUMBER(U127)))),AND(P127&lt;&gt;"",O127=""),AND(OR(P127="Accepted",P127="Declined"),Q127=""),AND(R127&lt;&gt;"",P127&lt;&gt;"Accepted"),AND(ISNUMBER(F127),F127&lt;0),AND(ISNUMBER(M127),M127&lt;0),AND(ISNUMBER(U127),U127&lt;0),AND(D127&lt;&gt;"",NOT(ISNUMBER(D127))),AND(E127&lt;&gt;"",NOT(ISNUMBER(E127))),AND(G127&lt;&gt;"",NOT(ISNUMBER(G127))),AND(H127&lt;&gt;"",NOT(ISNUMBER(H127))),AND(I127&lt;&gt;"",NOT(ISNUMBER(I127))),AND(J127&lt;&gt;"",NOT(ISNUMBER(J127))),AND(L127&lt;&gt;"",NOT(ISNUMBER(L127))),AND(N127&lt;&gt;"",NOT(ISNUMBER(N127))),AND(O127&lt;&gt;"",NOT(ISNUMBER(O127))),AND(Q127&lt;&gt;"",NOT(ISNUMBER(Q127))),AND(R127&lt;&gt;"",NOT(ISNUMBER(R127))),AND(S127&lt;&gt;"",NOT(ISNUMBER(S127))),AND(ISNUMBER(E127),ISNUMBER(D127),E127&lt;D127),AND(ISNUMBER(G127),ISNUMBER(E127),G127&lt;E127),AND(ISNUMBER(H127),ISNUMBER(G127),H127&lt;G127),AND(ISNUMBER(I127),ISNUMBER(G127),I127&lt;G127),AND(ISNUMBER(J127),ISNUMBER(I127),J127&lt;I127),AND(ISNUMBER(L127),ISNUMBER(J127),L127&lt;J127),AND(ISNUMBER(Q127),ISNUMBER(O127),Q127&lt;O127),AND(ISNUMBER(R127),ISNUMBER(Q127),R127&lt;Q127)),1,0))</x:f>
        <x:v>0</x:v>
      </x:c>
      <x:c r="AF127" s="14" t="n">
        <x:f>IF(A127="","",IF(AND(ISNUMBER(S127),S127&lt;='Metrics'!$B$9,T127&lt;&gt;""),1,0))</x:f>
        <x:v>1</x:v>
      </x:c>
    </x:row>
    <x:row r="128" ht="24" customHeight="1">
      <x:c r="A128" s="15"/>
      <x:c r="B128" s="15"/>
      <x:c r="C128" s="15"/>
      <x:c r="D128" s="16"/>
      <x:c r="E128" s="16"/>
      <x:c r="F128" s="17"/>
      <x:c r="G128" s="16"/>
      <x:c r="H128" s="16"/>
      <x:c r="I128" s="16"/>
      <x:c r="J128" s="16"/>
      <x:c r="K128" s="17"/>
      <x:c r="L128" s="16"/>
      <x:c r="M128" s="17"/>
      <x:c r="N128" s="16"/>
      <x:c r="O128" s="16"/>
      <x:c r="P128" s="15"/>
      <x:c r="Q128" s="16"/>
      <x:c r="R128" s="16"/>
      <x:c r="S128" s="16"/>
      <x:c r="T128" s="15"/>
      <x:c r="U128" s="17"/>
      <x:c r="V128" s="14" t="str">
        <x:f>IF(A128="","",IF(AND('Metrics'!$B$6&lt;&gt;"",C128='Metrics'!$B$6,ISNUMBER(D128),ISNUMBER('Metrics'!$B$7),ISNUMBER('Metrics'!$B$8),D128&gt;='Metrics'!$B$7,D128&lt;='Metrics'!$B$8),1,0))</x:f>
      </x:c>
      <x:c r="W128" s="14" t="str">
        <x:f>IF(A128="","",IF(AND(V128=1,ISNUMBER(G128),G128&lt;='Metrics'!$B$9,ISNUMBER(H128),H128&lt;='Metrics'!$B$9),1,0))</x:f>
      </x:c>
      <x:c r="X128" s="14" t="str">
        <x:f>IF(A128="","",IF(COUNTIFS('Example interviews'!$B$8:$B$307,A128,'Example interviews'!$E$8:$E$307,"Completed",'Example interviews'!$D$8:$D$307,"&lt;="&amp;'Metrics'!$B$9)&gt;0,1,0))</x:f>
      </x:c>
      <x:c r="Y128" s="14" t="str">
        <x:f>IF(A128="","",IF(AND(AND('Metrics'!$B$6&lt;&gt;"",C128='Metrics'!$B$6,ISNUMBER('Metrics'!$B$9),ISNUMBER(D128),D128&lt;='Metrics'!$B$9,NOT(AND(ISNUMBER(S128),S128&lt;='Metrics'!$B$9,T128&lt;&gt;""))),OR(E128="",E128&gt;'Metrics'!$B$9)),1,0))</x:f>
      </x:c>
      <x:c r="Z128" s="14" t="str">
        <x:f>IF(A128="","",IF(AND(AND('Metrics'!$B$6&lt;&gt;"",C128='Metrics'!$B$6,ISNUMBER('Metrics'!$B$9),ISNUMBER(D128),D128&lt;='Metrics'!$B$9,NOT(AND(ISNUMBER(S128),S128&lt;='Metrics'!$B$9,T128&lt;&gt;""))),ISNUMBER(G128),G128&lt;='Metrics'!$B$9,OR(I128="",I128&gt;'Metrics'!$B$9)),1,0))</x:f>
      </x:c>
      <x:c r="AA128" s="14" t="str">
        <x:f>IF(A128="","",IF(AND(AND('Metrics'!$B$6&lt;&gt;"",C128='Metrics'!$B$6,ISNUMBER('Metrics'!$B$9),ISNUMBER(D128),D128&lt;='Metrics'!$B$9,NOT(AND(ISNUMBER(S128),S128&lt;='Metrics'!$B$9,T128&lt;&gt;""))),ISNUMBER(I128),I128&lt;='Metrics'!$B$9,OR(J128="",J128&gt;'Metrics'!$B$9)),1,0))</x:f>
      </x:c>
      <x:c r="AB128" s="14" t="str">
        <x:f>IF(A128="","",IF(AND(AND('Metrics'!$B$6&lt;&gt;"",C128='Metrics'!$B$6,ISNUMBER('Metrics'!$B$9),ISNUMBER(D128),D128&lt;='Metrics'!$B$9,NOT(AND(ISNUMBER(S128),S128&lt;='Metrics'!$B$9,T128&lt;&gt;""))),ISNUMBER(J128),J128&lt;='Metrics'!$B$9,OR(L128="",L128&gt;'Metrics'!$B$9)),1,0))</x:f>
      </x:c>
      <x:c r="AC128" s="14" t="str">
        <x:f>IF(Y128=1,MAX(0,'Metrics'!$B$9-D128),"")</x:f>
      </x:c>
      <x:c r="AD128" s="14" t="str">
        <x:f>IF(AB128=1,MAX(0,'Metrics'!$B$9-J128),"")</x:f>
      </x:c>
      <x:c r="AE128" s="14" t="str">
        <x:f>IF(A128="","",IF(OR(COUNTIF($A$8:$A$207,A128)&gt;1,B128="",C128="",NOT(ISNUMBER(D128)),AND(E128&lt;&gt;"",NOT(ISNUMBER(F128))),AND(G128&lt;&gt;"",OR(E128="",NOT(ISNUMBER(H128)))),AND(J128&lt;&gt;"",I128=""),AND(L128&lt;&gt;"",OR(J128="",NOT(ISNUMBER(M128)))),AND(S128&lt;&gt;"",OR(T128="",NOT(ISNUMBER(U128)))),AND(P128&lt;&gt;"",O128=""),AND(OR(P128="Accepted",P128="Declined"),Q128=""),AND(R128&lt;&gt;"",P128&lt;&gt;"Accepted"),AND(ISNUMBER(F128),F128&lt;0),AND(ISNUMBER(M128),M128&lt;0),AND(ISNUMBER(U128),U128&lt;0),AND(D128&lt;&gt;"",NOT(ISNUMBER(D128))),AND(E128&lt;&gt;"",NOT(ISNUMBER(E128))),AND(G128&lt;&gt;"",NOT(ISNUMBER(G128))),AND(H128&lt;&gt;"",NOT(ISNUMBER(H128))),AND(I128&lt;&gt;"",NOT(ISNUMBER(I128))),AND(J128&lt;&gt;"",NOT(ISNUMBER(J128))),AND(L128&lt;&gt;"",NOT(ISNUMBER(L128))),AND(N128&lt;&gt;"",NOT(ISNUMBER(N128))),AND(O128&lt;&gt;"",NOT(ISNUMBER(O128))),AND(Q128&lt;&gt;"",NOT(ISNUMBER(Q128))),AND(R128&lt;&gt;"",NOT(ISNUMBER(R128))),AND(S128&lt;&gt;"",NOT(ISNUMBER(S128))),AND(ISNUMBER(E128),ISNUMBER(D128),E128&lt;D128),AND(ISNUMBER(G128),ISNUMBER(E128),G128&lt;E128),AND(ISNUMBER(H128),ISNUMBER(G128),H128&lt;G128),AND(ISNUMBER(I128),ISNUMBER(G128),I128&lt;G128),AND(ISNUMBER(J128),ISNUMBER(I128),J128&lt;I128),AND(ISNUMBER(L128),ISNUMBER(J128),L128&lt;J128),AND(ISNUMBER(Q128),ISNUMBER(O128),Q128&lt;O128),AND(ISNUMBER(R128),ISNUMBER(Q128),R128&lt;Q128)),1,0))</x:f>
      </x:c>
      <x:c r="AF128" s="14" t="str">
        <x:f>IF(A128="","",IF(AND(ISNUMBER(S128),S128&lt;='Metrics'!$B$9,T128&lt;&gt;""),1,0))</x:f>
      </x:c>
    </x:row>
    <x:row r="129" ht="24" customHeight="1">
      <x:c r="A129" s="15"/>
      <x:c r="B129" s="15"/>
      <x:c r="C129" s="15"/>
      <x:c r="D129" s="16"/>
      <x:c r="E129" s="16"/>
      <x:c r="F129" s="17"/>
      <x:c r="G129" s="16"/>
      <x:c r="H129" s="16"/>
      <x:c r="I129" s="16"/>
      <x:c r="J129" s="16"/>
      <x:c r="K129" s="17"/>
      <x:c r="L129" s="16"/>
      <x:c r="M129" s="17"/>
      <x:c r="N129" s="16"/>
      <x:c r="O129" s="16"/>
      <x:c r="P129" s="15"/>
      <x:c r="Q129" s="16"/>
      <x:c r="R129" s="16"/>
      <x:c r="S129" s="16"/>
      <x:c r="T129" s="15"/>
      <x:c r="U129" s="17"/>
      <x:c r="V129" s="14" t="str">
        <x:f>IF(A129="","",IF(AND('Metrics'!$B$6&lt;&gt;"",C129='Metrics'!$B$6,ISNUMBER(D129),ISNUMBER('Metrics'!$B$7),ISNUMBER('Metrics'!$B$8),D129&gt;='Metrics'!$B$7,D129&lt;='Metrics'!$B$8),1,0))</x:f>
      </x:c>
      <x:c r="W129" s="14" t="str">
        <x:f>IF(A129="","",IF(AND(V129=1,ISNUMBER(G129),G129&lt;='Metrics'!$B$9,ISNUMBER(H129),H129&lt;='Metrics'!$B$9),1,0))</x:f>
      </x:c>
      <x:c r="X129" s="14" t="str">
        <x:f>IF(A129="","",IF(COUNTIFS('Example interviews'!$B$8:$B$307,A129,'Example interviews'!$E$8:$E$307,"Completed",'Example interviews'!$D$8:$D$307,"&lt;="&amp;'Metrics'!$B$9)&gt;0,1,0))</x:f>
      </x:c>
      <x:c r="Y129" s="14" t="str">
        <x:f>IF(A129="","",IF(AND(AND('Metrics'!$B$6&lt;&gt;"",C129='Metrics'!$B$6,ISNUMBER('Metrics'!$B$9),ISNUMBER(D129),D129&lt;='Metrics'!$B$9,NOT(AND(ISNUMBER(S129),S129&lt;='Metrics'!$B$9,T129&lt;&gt;""))),OR(E129="",E129&gt;'Metrics'!$B$9)),1,0))</x:f>
      </x:c>
      <x:c r="Z129" s="14" t="str">
        <x:f>IF(A129="","",IF(AND(AND('Metrics'!$B$6&lt;&gt;"",C129='Metrics'!$B$6,ISNUMBER('Metrics'!$B$9),ISNUMBER(D129),D129&lt;='Metrics'!$B$9,NOT(AND(ISNUMBER(S129),S129&lt;='Metrics'!$B$9,T129&lt;&gt;""))),ISNUMBER(G129),G129&lt;='Metrics'!$B$9,OR(I129="",I129&gt;'Metrics'!$B$9)),1,0))</x:f>
      </x:c>
      <x:c r="AA129" s="14" t="str">
        <x:f>IF(A129="","",IF(AND(AND('Metrics'!$B$6&lt;&gt;"",C129='Metrics'!$B$6,ISNUMBER('Metrics'!$B$9),ISNUMBER(D129),D129&lt;='Metrics'!$B$9,NOT(AND(ISNUMBER(S129),S129&lt;='Metrics'!$B$9,T129&lt;&gt;""))),ISNUMBER(I129),I129&lt;='Metrics'!$B$9,OR(J129="",J129&gt;'Metrics'!$B$9)),1,0))</x:f>
      </x:c>
      <x:c r="AB129" s="14" t="str">
        <x:f>IF(A129="","",IF(AND(AND('Metrics'!$B$6&lt;&gt;"",C129='Metrics'!$B$6,ISNUMBER('Metrics'!$B$9),ISNUMBER(D129),D129&lt;='Metrics'!$B$9,NOT(AND(ISNUMBER(S129),S129&lt;='Metrics'!$B$9,T129&lt;&gt;""))),ISNUMBER(J129),J129&lt;='Metrics'!$B$9,OR(L129="",L129&gt;'Metrics'!$B$9)),1,0))</x:f>
      </x:c>
      <x:c r="AC129" s="14" t="str">
        <x:f>IF(Y129=1,MAX(0,'Metrics'!$B$9-D129),"")</x:f>
      </x:c>
      <x:c r="AD129" s="14" t="str">
        <x:f>IF(AB129=1,MAX(0,'Metrics'!$B$9-J129),"")</x:f>
      </x:c>
      <x:c r="AE129" s="14" t="str">
        <x:f>IF(A129="","",IF(OR(COUNTIF($A$8:$A$207,A129)&gt;1,B129="",C129="",NOT(ISNUMBER(D129)),AND(E129&lt;&gt;"",NOT(ISNUMBER(F129))),AND(G129&lt;&gt;"",OR(E129="",NOT(ISNUMBER(H129)))),AND(J129&lt;&gt;"",I129=""),AND(L129&lt;&gt;"",OR(J129="",NOT(ISNUMBER(M129)))),AND(S129&lt;&gt;"",OR(T129="",NOT(ISNUMBER(U129)))),AND(P129&lt;&gt;"",O129=""),AND(OR(P129="Accepted",P129="Declined"),Q129=""),AND(R129&lt;&gt;"",P129&lt;&gt;"Accepted"),AND(ISNUMBER(F129),F129&lt;0),AND(ISNUMBER(M129),M129&lt;0),AND(ISNUMBER(U129),U129&lt;0),AND(D129&lt;&gt;"",NOT(ISNUMBER(D129))),AND(E129&lt;&gt;"",NOT(ISNUMBER(E129))),AND(G129&lt;&gt;"",NOT(ISNUMBER(G129))),AND(H129&lt;&gt;"",NOT(ISNUMBER(H129))),AND(I129&lt;&gt;"",NOT(ISNUMBER(I129))),AND(J129&lt;&gt;"",NOT(ISNUMBER(J129))),AND(L129&lt;&gt;"",NOT(ISNUMBER(L129))),AND(N129&lt;&gt;"",NOT(ISNUMBER(N129))),AND(O129&lt;&gt;"",NOT(ISNUMBER(O129))),AND(Q129&lt;&gt;"",NOT(ISNUMBER(Q129))),AND(R129&lt;&gt;"",NOT(ISNUMBER(R129))),AND(S129&lt;&gt;"",NOT(ISNUMBER(S129))),AND(ISNUMBER(E129),ISNUMBER(D129),E129&lt;D129),AND(ISNUMBER(G129),ISNUMBER(E129),G129&lt;E129),AND(ISNUMBER(H129),ISNUMBER(G129),H129&lt;G129),AND(ISNUMBER(I129),ISNUMBER(G129),I129&lt;G129),AND(ISNUMBER(J129),ISNUMBER(I129),J129&lt;I129),AND(ISNUMBER(L129),ISNUMBER(J129),L129&lt;J129),AND(ISNUMBER(Q129),ISNUMBER(O129),Q129&lt;O129),AND(ISNUMBER(R129),ISNUMBER(Q129),R129&lt;Q129)),1,0))</x:f>
      </x:c>
      <x:c r="AF129" s="14" t="str">
        <x:f>IF(A129="","",IF(AND(ISNUMBER(S129),S129&lt;='Metrics'!$B$9,T129&lt;&gt;""),1,0))</x:f>
      </x:c>
    </x:row>
    <x:row r="130" ht="24" customHeight="1">
      <x:c r="A130" s="15"/>
      <x:c r="B130" s="15"/>
      <x:c r="C130" s="15"/>
      <x:c r="D130" s="16"/>
      <x:c r="E130" s="16"/>
      <x:c r="F130" s="17"/>
      <x:c r="G130" s="16"/>
      <x:c r="H130" s="16"/>
      <x:c r="I130" s="16"/>
      <x:c r="J130" s="16"/>
      <x:c r="K130" s="17"/>
      <x:c r="L130" s="16"/>
      <x:c r="M130" s="17"/>
      <x:c r="N130" s="16"/>
      <x:c r="O130" s="16"/>
      <x:c r="P130" s="15"/>
      <x:c r="Q130" s="16"/>
      <x:c r="R130" s="16"/>
      <x:c r="S130" s="16"/>
      <x:c r="T130" s="15"/>
      <x:c r="U130" s="17"/>
      <x:c r="V130" s="14" t="str">
        <x:f>IF(A130="","",IF(AND('Metrics'!$B$6&lt;&gt;"",C130='Metrics'!$B$6,ISNUMBER(D130),ISNUMBER('Metrics'!$B$7),ISNUMBER('Metrics'!$B$8),D130&gt;='Metrics'!$B$7,D130&lt;='Metrics'!$B$8),1,0))</x:f>
      </x:c>
      <x:c r="W130" s="14" t="str">
        <x:f>IF(A130="","",IF(AND(V130=1,ISNUMBER(G130),G130&lt;='Metrics'!$B$9,ISNUMBER(H130),H130&lt;='Metrics'!$B$9),1,0))</x:f>
      </x:c>
      <x:c r="X130" s="14" t="str">
        <x:f>IF(A130="","",IF(COUNTIFS('Example interviews'!$B$8:$B$307,A130,'Example interviews'!$E$8:$E$307,"Completed",'Example interviews'!$D$8:$D$307,"&lt;="&amp;'Metrics'!$B$9)&gt;0,1,0))</x:f>
      </x:c>
      <x:c r="Y130" s="14" t="str">
        <x:f>IF(A130="","",IF(AND(AND('Metrics'!$B$6&lt;&gt;"",C130='Metrics'!$B$6,ISNUMBER('Metrics'!$B$9),ISNUMBER(D130),D130&lt;='Metrics'!$B$9,NOT(AND(ISNUMBER(S130),S130&lt;='Metrics'!$B$9,T130&lt;&gt;""))),OR(E130="",E130&gt;'Metrics'!$B$9)),1,0))</x:f>
      </x:c>
      <x:c r="Z130" s="14" t="str">
        <x:f>IF(A130="","",IF(AND(AND('Metrics'!$B$6&lt;&gt;"",C130='Metrics'!$B$6,ISNUMBER('Metrics'!$B$9),ISNUMBER(D130),D130&lt;='Metrics'!$B$9,NOT(AND(ISNUMBER(S130),S130&lt;='Metrics'!$B$9,T130&lt;&gt;""))),ISNUMBER(G130),G130&lt;='Metrics'!$B$9,OR(I130="",I130&gt;'Metrics'!$B$9)),1,0))</x:f>
      </x:c>
      <x:c r="AA130" s="14" t="str">
        <x:f>IF(A130="","",IF(AND(AND('Metrics'!$B$6&lt;&gt;"",C130='Metrics'!$B$6,ISNUMBER('Metrics'!$B$9),ISNUMBER(D130),D130&lt;='Metrics'!$B$9,NOT(AND(ISNUMBER(S130),S130&lt;='Metrics'!$B$9,T130&lt;&gt;""))),ISNUMBER(I130),I130&lt;='Metrics'!$B$9,OR(J130="",J130&gt;'Metrics'!$B$9)),1,0))</x:f>
      </x:c>
      <x:c r="AB130" s="14" t="str">
        <x:f>IF(A130="","",IF(AND(AND('Metrics'!$B$6&lt;&gt;"",C130='Metrics'!$B$6,ISNUMBER('Metrics'!$B$9),ISNUMBER(D130),D130&lt;='Metrics'!$B$9,NOT(AND(ISNUMBER(S130),S130&lt;='Metrics'!$B$9,T130&lt;&gt;""))),ISNUMBER(J130),J130&lt;='Metrics'!$B$9,OR(L130="",L130&gt;'Metrics'!$B$9)),1,0))</x:f>
      </x:c>
      <x:c r="AC130" s="14" t="str">
        <x:f>IF(Y130=1,MAX(0,'Metrics'!$B$9-D130),"")</x:f>
      </x:c>
      <x:c r="AD130" s="14" t="str">
        <x:f>IF(AB130=1,MAX(0,'Metrics'!$B$9-J130),"")</x:f>
      </x:c>
      <x:c r="AE130" s="14" t="str">
        <x:f>IF(A130="","",IF(OR(COUNTIF($A$8:$A$207,A130)&gt;1,B130="",C130="",NOT(ISNUMBER(D130)),AND(E130&lt;&gt;"",NOT(ISNUMBER(F130))),AND(G130&lt;&gt;"",OR(E130="",NOT(ISNUMBER(H130)))),AND(J130&lt;&gt;"",I130=""),AND(L130&lt;&gt;"",OR(J130="",NOT(ISNUMBER(M130)))),AND(S130&lt;&gt;"",OR(T130="",NOT(ISNUMBER(U130)))),AND(P130&lt;&gt;"",O130=""),AND(OR(P130="Accepted",P130="Declined"),Q130=""),AND(R130&lt;&gt;"",P130&lt;&gt;"Accepted"),AND(ISNUMBER(F130),F130&lt;0),AND(ISNUMBER(M130),M130&lt;0),AND(ISNUMBER(U130),U130&lt;0),AND(D130&lt;&gt;"",NOT(ISNUMBER(D130))),AND(E130&lt;&gt;"",NOT(ISNUMBER(E130))),AND(G130&lt;&gt;"",NOT(ISNUMBER(G130))),AND(H130&lt;&gt;"",NOT(ISNUMBER(H130))),AND(I130&lt;&gt;"",NOT(ISNUMBER(I130))),AND(J130&lt;&gt;"",NOT(ISNUMBER(J130))),AND(L130&lt;&gt;"",NOT(ISNUMBER(L130))),AND(N130&lt;&gt;"",NOT(ISNUMBER(N130))),AND(O130&lt;&gt;"",NOT(ISNUMBER(O130))),AND(Q130&lt;&gt;"",NOT(ISNUMBER(Q130))),AND(R130&lt;&gt;"",NOT(ISNUMBER(R130))),AND(S130&lt;&gt;"",NOT(ISNUMBER(S130))),AND(ISNUMBER(E130),ISNUMBER(D130),E130&lt;D130),AND(ISNUMBER(G130),ISNUMBER(E130),G130&lt;E130),AND(ISNUMBER(H130),ISNUMBER(G130),H130&lt;G130),AND(ISNUMBER(I130),ISNUMBER(G130),I130&lt;G130),AND(ISNUMBER(J130),ISNUMBER(I130),J130&lt;I130),AND(ISNUMBER(L130),ISNUMBER(J130),L130&lt;J130),AND(ISNUMBER(Q130),ISNUMBER(O130),Q130&lt;O130),AND(ISNUMBER(R130),ISNUMBER(Q130),R130&lt;Q130)),1,0))</x:f>
      </x:c>
      <x:c r="AF130" s="14" t="str">
        <x:f>IF(A130="","",IF(AND(ISNUMBER(S130),S130&lt;='Metrics'!$B$9,T130&lt;&gt;""),1,0))</x:f>
      </x:c>
    </x:row>
    <x:row r="131" ht="24" customHeight="1">
      <x:c r="A131" s="15"/>
      <x:c r="B131" s="15"/>
      <x:c r="C131" s="15"/>
      <x:c r="D131" s="16"/>
      <x:c r="E131" s="16"/>
      <x:c r="F131" s="17"/>
      <x:c r="G131" s="16"/>
      <x:c r="H131" s="16"/>
      <x:c r="I131" s="16"/>
      <x:c r="J131" s="16"/>
      <x:c r="K131" s="17"/>
      <x:c r="L131" s="16"/>
      <x:c r="M131" s="17"/>
      <x:c r="N131" s="16"/>
      <x:c r="O131" s="16"/>
      <x:c r="P131" s="15"/>
      <x:c r="Q131" s="16"/>
      <x:c r="R131" s="16"/>
      <x:c r="S131" s="16"/>
      <x:c r="T131" s="15"/>
      <x:c r="U131" s="17"/>
      <x:c r="V131" s="14" t="str">
        <x:f>IF(A131="","",IF(AND('Metrics'!$B$6&lt;&gt;"",C131='Metrics'!$B$6,ISNUMBER(D131),ISNUMBER('Metrics'!$B$7),ISNUMBER('Metrics'!$B$8),D131&gt;='Metrics'!$B$7,D131&lt;='Metrics'!$B$8),1,0))</x:f>
      </x:c>
      <x:c r="W131" s="14" t="str">
        <x:f>IF(A131="","",IF(AND(V131=1,ISNUMBER(G131),G131&lt;='Metrics'!$B$9,ISNUMBER(H131),H131&lt;='Metrics'!$B$9),1,0))</x:f>
      </x:c>
      <x:c r="X131" s="14" t="str">
        <x:f>IF(A131="","",IF(COUNTIFS('Example interviews'!$B$8:$B$307,A131,'Example interviews'!$E$8:$E$307,"Completed",'Example interviews'!$D$8:$D$307,"&lt;="&amp;'Metrics'!$B$9)&gt;0,1,0))</x:f>
      </x:c>
      <x:c r="Y131" s="14" t="str">
        <x:f>IF(A131="","",IF(AND(AND('Metrics'!$B$6&lt;&gt;"",C131='Metrics'!$B$6,ISNUMBER('Metrics'!$B$9),ISNUMBER(D131),D131&lt;='Metrics'!$B$9,NOT(AND(ISNUMBER(S131),S131&lt;='Metrics'!$B$9,T131&lt;&gt;""))),OR(E131="",E131&gt;'Metrics'!$B$9)),1,0))</x:f>
      </x:c>
      <x:c r="Z131" s="14" t="str">
        <x:f>IF(A131="","",IF(AND(AND('Metrics'!$B$6&lt;&gt;"",C131='Metrics'!$B$6,ISNUMBER('Metrics'!$B$9),ISNUMBER(D131),D131&lt;='Metrics'!$B$9,NOT(AND(ISNUMBER(S131),S131&lt;='Metrics'!$B$9,T131&lt;&gt;""))),ISNUMBER(G131),G131&lt;='Metrics'!$B$9,OR(I131="",I131&gt;'Metrics'!$B$9)),1,0))</x:f>
      </x:c>
      <x:c r="AA131" s="14" t="str">
        <x:f>IF(A131="","",IF(AND(AND('Metrics'!$B$6&lt;&gt;"",C131='Metrics'!$B$6,ISNUMBER('Metrics'!$B$9),ISNUMBER(D131),D131&lt;='Metrics'!$B$9,NOT(AND(ISNUMBER(S131),S131&lt;='Metrics'!$B$9,T131&lt;&gt;""))),ISNUMBER(I131),I131&lt;='Metrics'!$B$9,OR(J131="",J131&gt;'Metrics'!$B$9)),1,0))</x:f>
      </x:c>
      <x:c r="AB131" s="14" t="str">
        <x:f>IF(A131="","",IF(AND(AND('Metrics'!$B$6&lt;&gt;"",C131='Metrics'!$B$6,ISNUMBER('Metrics'!$B$9),ISNUMBER(D131),D131&lt;='Metrics'!$B$9,NOT(AND(ISNUMBER(S131),S131&lt;='Metrics'!$B$9,T131&lt;&gt;""))),ISNUMBER(J131),J131&lt;='Metrics'!$B$9,OR(L131="",L131&gt;'Metrics'!$B$9)),1,0))</x:f>
      </x:c>
      <x:c r="AC131" s="14" t="str">
        <x:f>IF(Y131=1,MAX(0,'Metrics'!$B$9-D131),"")</x:f>
      </x:c>
      <x:c r="AD131" s="14" t="str">
        <x:f>IF(AB131=1,MAX(0,'Metrics'!$B$9-J131),"")</x:f>
      </x:c>
      <x:c r="AE131" s="14" t="str">
        <x:f>IF(A131="","",IF(OR(COUNTIF($A$8:$A$207,A131)&gt;1,B131="",C131="",NOT(ISNUMBER(D131)),AND(E131&lt;&gt;"",NOT(ISNUMBER(F131))),AND(G131&lt;&gt;"",OR(E131="",NOT(ISNUMBER(H131)))),AND(J131&lt;&gt;"",I131=""),AND(L131&lt;&gt;"",OR(J131="",NOT(ISNUMBER(M131)))),AND(S131&lt;&gt;"",OR(T131="",NOT(ISNUMBER(U131)))),AND(P131&lt;&gt;"",O131=""),AND(OR(P131="Accepted",P131="Declined"),Q131=""),AND(R131&lt;&gt;"",P131&lt;&gt;"Accepted"),AND(ISNUMBER(F131),F131&lt;0),AND(ISNUMBER(M131),M131&lt;0),AND(ISNUMBER(U131),U131&lt;0),AND(D131&lt;&gt;"",NOT(ISNUMBER(D131))),AND(E131&lt;&gt;"",NOT(ISNUMBER(E131))),AND(G131&lt;&gt;"",NOT(ISNUMBER(G131))),AND(H131&lt;&gt;"",NOT(ISNUMBER(H131))),AND(I131&lt;&gt;"",NOT(ISNUMBER(I131))),AND(J131&lt;&gt;"",NOT(ISNUMBER(J131))),AND(L131&lt;&gt;"",NOT(ISNUMBER(L131))),AND(N131&lt;&gt;"",NOT(ISNUMBER(N131))),AND(O131&lt;&gt;"",NOT(ISNUMBER(O131))),AND(Q131&lt;&gt;"",NOT(ISNUMBER(Q131))),AND(R131&lt;&gt;"",NOT(ISNUMBER(R131))),AND(S131&lt;&gt;"",NOT(ISNUMBER(S131))),AND(ISNUMBER(E131),ISNUMBER(D131),E131&lt;D131),AND(ISNUMBER(G131),ISNUMBER(E131),G131&lt;E131),AND(ISNUMBER(H131),ISNUMBER(G131),H131&lt;G131),AND(ISNUMBER(I131),ISNUMBER(G131),I131&lt;G131),AND(ISNUMBER(J131),ISNUMBER(I131),J131&lt;I131),AND(ISNUMBER(L131),ISNUMBER(J131),L131&lt;J131),AND(ISNUMBER(Q131),ISNUMBER(O131),Q131&lt;O131),AND(ISNUMBER(R131),ISNUMBER(Q131),R131&lt;Q131)),1,0))</x:f>
      </x:c>
      <x:c r="AF131" s="14" t="str">
        <x:f>IF(A131="","",IF(AND(ISNUMBER(S131),S131&lt;='Metrics'!$B$9,T131&lt;&gt;""),1,0))</x:f>
      </x:c>
    </x:row>
    <x:row r="132" ht="24" customHeight="1">
      <x:c r="A132" s="15"/>
      <x:c r="B132" s="15"/>
      <x:c r="C132" s="15"/>
      <x:c r="D132" s="16"/>
      <x:c r="E132" s="16"/>
      <x:c r="F132" s="17"/>
      <x:c r="G132" s="16"/>
      <x:c r="H132" s="16"/>
      <x:c r="I132" s="16"/>
      <x:c r="J132" s="16"/>
      <x:c r="K132" s="17"/>
      <x:c r="L132" s="16"/>
      <x:c r="M132" s="17"/>
      <x:c r="N132" s="16"/>
      <x:c r="O132" s="16"/>
      <x:c r="P132" s="15"/>
      <x:c r="Q132" s="16"/>
      <x:c r="R132" s="16"/>
      <x:c r="S132" s="16"/>
      <x:c r="T132" s="15"/>
      <x:c r="U132" s="17"/>
      <x:c r="V132" s="14" t="str">
        <x:f>IF(A132="","",IF(AND('Metrics'!$B$6&lt;&gt;"",C132='Metrics'!$B$6,ISNUMBER(D132),ISNUMBER('Metrics'!$B$7),ISNUMBER('Metrics'!$B$8),D132&gt;='Metrics'!$B$7,D132&lt;='Metrics'!$B$8),1,0))</x:f>
      </x:c>
      <x:c r="W132" s="14" t="str">
        <x:f>IF(A132="","",IF(AND(V132=1,ISNUMBER(G132),G132&lt;='Metrics'!$B$9,ISNUMBER(H132),H132&lt;='Metrics'!$B$9),1,0))</x:f>
      </x:c>
      <x:c r="X132" s="14" t="str">
        <x:f>IF(A132="","",IF(COUNTIFS('Example interviews'!$B$8:$B$307,A132,'Example interviews'!$E$8:$E$307,"Completed",'Example interviews'!$D$8:$D$307,"&lt;="&amp;'Metrics'!$B$9)&gt;0,1,0))</x:f>
      </x:c>
      <x:c r="Y132" s="14" t="str">
        <x:f>IF(A132="","",IF(AND(AND('Metrics'!$B$6&lt;&gt;"",C132='Metrics'!$B$6,ISNUMBER('Metrics'!$B$9),ISNUMBER(D132),D132&lt;='Metrics'!$B$9,NOT(AND(ISNUMBER(S132),S132&lt;='Metrics'!$B$9,T132&lt;&gt;""))),OR(E132="",E132&gt;'Metrics'!$B$9)),1,0))</x:f>
      </x:c>
      <x:c r="Z132" s="14" t="str">
        <x:f>IF(A132="","",IF(AND(AND('Metrics'!$B$6&lt;&gt;"",C132='Metrics'!$B$6,ISNUMBER('Metrics'!$B$9),ISNUMBER(D132),D132&lt;='Metrics'!$B$9,NOT(AND(ISNUMBER(S132),S132&lt;='Metrics'!$B$9,T132&lt;&gt;""))),ISNUMBER(G132),G132&lt;='Metrics'!$B$9,OR(I132="",I132&gt;'Metrics'!$B$9)),1,0))</x:f>
      </x:c>
      <x:c r="AA132" s="14" t="str">
        <x:f>IF(A132="","",IF(AND(AND('Metrics'!$B$6&lt;&gt;"",C132='Metrics'!$B$6,ISNUMBER('Metrics'!$B$9),ISNUMBER(D132),D132&lt;='Metrics'!$B$9,NOT(AND(ISNUMBER(S132),S132&lt;='Metrics'!$B$9,T132&lt;&gt;""))),ISNUMBER(I132),I132&lt;='Metrics'!$B$9,OR(J132="",J132&gt;'Metrics'!$B$9)),1,0))</x:f>
      </x:c>
      <x:c r="AB132" s="14" t="str">
        <x:f>IF(A132="","",IF(AND(AND('Metrics'!$B$6&lt;&gt;"",C132='Metrics'!$B$6,ISNUMBER('Metrics'!$B$9),ISNUMBER(D132),D132&lt;='Metrics'!$B$9,NOT(AND(ISNUMBER(S132),S132&lt;='Metrics'!$B$9,T132&lt;&gt;""))),ISNUMBER(J132),J132&lt;='Metrics'!$B$9,OR(L132="",L132&gt;'Metrics'!$B$9)),1,0))</x:f>
      </x:c>
      <x:c r="AC132" s="14" t="str">
        <x:f>IF(Y132=1,MAX(0,'Metrics'!$B$9-D132),"")</x:f>
      </x:c>
      <x:c r="AD132" s="14" t="str">
        <x:f>IF(AB132=1,MAX(0,'Metrics'!$B$9-J132),"")</x:f>
      </x:c>
      <x:c r="AE132" s="14" t="str">
        <x:f>IF(A132="","",IF(OR(COUNTIF($A$8:$A$207,A132)&gt;1,B132="",C132="",NOT(ISNUMBER(D132)),AND(E132&lt;&gt;"",NOT(ISNUMBER(F132))),AND(G132&lt;&gt;"",OR(E132="",NOT(ISNUMBER(H132)))),AND(J132&lt;&gt;"",I132=""),AND(L132&lt;&gt;"",OR(J132="",NOT(ISNUMBER(M132)))),AND(S132&lt;&gt;"",OR(T132="",NOT(ISNUMBER(U132)))),AND(P132&lt;&gt;"",O132=""),AND(OR(P132="Accepted",P132="Declined"),Q132=""),AND(R132&lt;&gt;"",P132&lt;&gt;"Accepted"),AND(ISNUMBER(F132),F132&lt;0),AND(ISNUMBER(M132),M132&lt;0),AND(ISNUMBER(U132),U132&lt;0),AND(D132&lt;&gt;"",NOT(ISNUMBER(D132))),AND(E132&lt;&gt;"",NOT(ISNUMBER(E132))),AND(G132&lt;&gt;"",NOT(ISNUMBER(G132))),AND(H132&lt;&gt;"",NOT(ISNUMBER(H132))),AND(I132&lt;&gt;"",NOT(ISNUMBER(I132))),AND(J132&lt;&gt;"",NOT(ISNUMBER(J132))),AND(L132&lt;&gt;"",NOT(ISNUMBER(L132))),AND(N132&lt;&gt;"",NOT(ISNUMBER(N132))),AND(O132&lt;&gt;"",NOT(ISNUMBER(O132))),AND(Q132&lt;&gt;"",NOT(ISNUMBER(Q132))),AND(R132&lt;&gt;"",NOT(ISNUMBER(R132))),AND(S132&lt;&gt;"",NOT(ISNUMBER(S132))),AND(ISNUMBER(E132),ISNUMBER(D132),E132&lt;D132),AND(ISNUMBER(G132),ISNUMBER(E132),G132&lt;E132),AND(ISNUMBER(H132),ISNUMBER(G132),H132&lt;G132),AND(ISNUMBER(I132),ISNUMBER(G132),I132&lt;G132),AND(ISNUMBER(J132),ISNUMBER(I132),J132&lt;I132),AND(ISNUMBER(L132),ISNUMBER(J132),L132&lt;J132),AND(ISNUMBER(Q132),ISNUMBER(O132),Q132&lt;O132),AND(ISNUMBER(R132),ISNUMBER(Q132),R132&lt;Q132)),1,0))</x:f>
      </x:c>
      <x:c r="AF132" s="14" t="str">
        <x:f>IF(A132="","",IF(AND(ISNUMBER(S132),S132&lt;='Metrics'!$B$9,T132&lt;&gt;""),1,0))</x:f>
      </x:c>
    </x:row>
    <x:row r="133" ht="24" customHeight="1">
      <x:c r="A133" s="15"/>
      <x:c r="B133" s="15"/>
      <x:c r="C133" s="15"/>
      <x:c r="D133" s="16"/>
      <x:c r="E133" s="16"/>
      <x:c r="F133" s="17"/>
      <x:c r="G133" s="16"/>
      <x:c r="H133" s="16"/>
      <x:c r="I133" s="16"/>
      <x:c r="J133" s="16"/>
      <x:c r="K133" s="17"/>
      <x:c r="L133" s="16"/>
      <x:c r="M133" s="17"/>
      <x:c r="N133" s="16"/>
      <x:c r="O133" s="16"/>
      <x:c r="P133" s="15"/>
      <x:c r="Q133" s="16"/>
      <x:c r="R133" s="16"/>
      <x:c r="S133" s="16"/>
      <x:c r="T133" s="15"/>
      <x:c r="U133" s="17"/>
      <x:c r="V133" s="14" t="str">
        <x:f>IF(A133="","",IF(AND('Metrics'!$B$6&lt;&gt;"",C133='Metrics'!$B$6,ISNUMBER(D133),ISNUMBER('Metrics'!$B$7),ISNUMBER('Metrics'!$B$8),D133&gt;='Metrics'!$B$7,D133&lt;='Metrics'!$B$8),1,0))</x:f>
      </x:c>
      <x:c r="W133" s="14" t="str">
        <x:f>IF(A133="","",IF(AND(V133=1,ISNUMBER(G133),G133&lt;='Metrics'!$B$9,ISNUMBER(H133),H133&lt;='Metrics'!$B$9),1,0))</x:f>
      </x:c>
      <x:c r="X133" s="14" t="str">
        <x:f>IF(A133="","",IF(COUNTIFS('Example interviews'!$B$8:$B$307,A133,'Example interviews'!$E$8:$E$307,"Completed",'Example interviews'!$D$8:$D$307,"&lt;="&amp;'Metrics'!$B$9)&gt;0,1,0))</x:f>
      </x:c>
      <x:c r="Y133" s="14" t="str">
        <x:f>IF(A133="","",IF(AND(AND('Metrics'!$B$6&lt;&gt;"",C133='Metrics'!$B$6,ISNUMBER('Metrics'!$B$9),ISNUMBER(D133),D133&lt;='Metrics'!$B$9,NOT(AND(ISNUMBER(S133),S133&lt;='Metrics'!$B$9,T133&lt;&gt;""))),OR(E133="",E133&gt;'Metrics'!$B$9)),1,0))</x:f>
      </x:c>
      <x:c r="Z133" s="14" t="str">
        <x:f>IF(A133="","",IF(AND(AND('Metrics'!$B$6&lt;&gt;"",C133='Metrics'!$B$6,ISNUMBER('Metrics'!$B$9),ISNUMBER(D133),D133&lt;='Metrics'!$B$9,NOT(AND(ISNUMBER(S133),S133&lt;='Metrics'!$B$9,T133&lt;&gt;""))),ISNUMBER(G133),G133&lt;='Metrics'!$B$9,OR(I133="",I133&gt;'Metrics'!$B$9)),1,0))</x:f>
      </x:c>
      <x:c r="AA133" s="14" t="str">
        <x:f>IF(A133="","",IF(AND(AND('Metrics'!$B$6&lt;&gt;"",C133='Metrics'!$B$6,ISNUMBER('Metrics'!$B$9),ISNUMBER(D133),D133&lt;='Metrics'!$B$9,NOT(AND(ISNUMBER(S133),S133&lt;='Metrics'!$B$9,T133&lt;&gt;""))),ISNUMBER(I133),I133&lt;='Metrics'!$B$9,OR(J133="",J133&gt;'Metrics'!$B$9)),1,0))</x:f>
      </x:c>
      <x:c r="AB133" s="14" t="str">
        <x:f>IF(A133="","",IF(AND(AND('Metrics'!$B$6&lt;&gt;"",C133='Metrics'!$B$6,ISNUMBER('Metrics'!$B$9),ISNUMBER(D133),D133&lt;='Metrics'!$B$9,NOT(AND(ISNUMBER(S133),S133&lt;='Metrics'!$B$9,T133&lt;&gt;""))),ISNUMBER(J133),J133&lt;='Metrics'!$B$9,OR(L133="",L133&gt;'Metrics'!$B$9)),1,0))</x:f>
      </x:c>
      <x:c r="AC133" s="14" t="str">
        <x:f>IF(Y133=1,MAX(0,'Metrics'!$B$9-D133),"")</x:f>
      </x:c>
      <x:c r="AD133" s="14" t="str">
        <x:f>IF(AB133=1,MAX(0,'Metrics'!$B$9-J133),"")</x:f>
      </x:c>
      <x:c r="AE133" s="14" t="str">
        <x:f>IF(A133="","",IF(OR(COUNTIF($A$8:$A$207,A133)&gt;1,B133="",C133="",NOT(ISNUMBER(D133)),AND(E133&lt;&gt;"",NOT(ISNUMBER(F133))),AND(G133&lt;&gt;"",OR(E133="",NOT(ISNUMBER(H133)))),AND(J133&lt;&gt;"",I133=""),AND(L133&lt;&gt;"",OR(J133="",NOT(ISNUMBER(M133)))),AND(S133&lt;&gt;"",OR(T133="",NOT(ISNUMBER(U133)))),AND(P133&lt;&gt;"",O133=""),AND(OR(P133="Accepted",P133="Declined"),Q133=""),AND(R133&lt;&gt;"",P133&lt;&gt;"Accepted"),AND(ISNUMBER(F133),F133&lt;0),AND(ISNUMBER(M133),M133&lt;0),AND(ISNUMBER(U133),U133&lt;0),AND(D133&lt;&gt;"",NOT(ISNUMBER(D133))),AND(E133&lt;&gt;"",NOT(ISNUMBER(E133))),AND(G133&lt;&gt;"",NOT(ISNUMBER(G133))),AND(H133&lt;&gt;"",NOT(ISNUMBER(H133))),AND(I133&lt;&gt;"",NOT(ISNUMBER(I133))),AND(J133&lt;&gt;"",NOT(ISNUMBER(J133))),AND(L133&lt;&gt;"",NOT(ISNUMBER(L133))),AND(N133&lt;&gt;"",NOT(ISNUMBER(N133))),AND(O133&lt;&gt;"",NOT(ISNUMBER(O133))),AND(Q133&lt;&gt;"",NOT(ISNUMBER(Q133))),AND(R133&lt;&gt;"",NOT(ISNUMBER(R133))),AND(S133&lt;&gt;"",NOT(ISNUMBER(S133))),AND(ISNUMBER(E133),ISNUMBER(D133),E133&lt;D133),AND(ISNUMBER(G133),ISNUMBER(E133),G133&lt;E133),AND(ISNUMBER(H133),ISNUMBER(G133),H133&lt;G133),AND(ISNUMBER(I133),ISNUMBER(G133),I133&lt;G133),AND(ISNUMBER(J133),ISNUMBER(I133),J133&lt;I133),AND(ISNUMBER(L133),ISNUMBER(J133),L133&lt;J133),AND(ISNUMBER(Q133),ISNUMBER(O133),Q133&lt;O133),AND(ISNUMBER(R133),ISNUMBER(Q133),R133&lt;Q133)),1,0))</x:f>
      </x:c>
      <x:c r="AF133" s="14" t="str">
        <x:f>IF(A133="","",IF(AND(ISNUMBER(S133),S133&lt;='Metrics'!$B$9,T133&lt;&gt;""),1,0))</x:f>
      </x:c>
    </x:row>
    <x:row r="134" ht="24" customHeight="1">
      <x:c r="A134" s="15"/>
      <x:c r="B134" s="15"/>
      <x:c r="C134" s="15"/>
      <x:c r="D134" s="16"/>
      <x:c r="E134" s="16"/>
      <x:c r="F134" s="17"/>
      <x:c r="G134" s="16"/>
      <x:c r="H134" s="16"/>
      <x:c r="I134" s="16"/>
      <x:c r="J134" s="16"/>
      <x:c r="K134" s="17"/>
      <x:c r="L134" s="16"/>
      <x:c r="M134" s="17"/>
      <x:c r="N134" s="16"/>
      <x:c r="O134" s="16"/>
      <x:c r="P134" s="15"/>
      <x:c r="Q134" s="16"/>
      <x:c r="R134" s="16"/>
      <x:c r="S134" s="16"/>
      <x:c r="T134" s="15"/>
      <x:c r="U134" s="17"/>
      <x:c r="V134" s="14" t="str">
        <x:f>IF(A134="","",IF(AND('Metrics'!$B$6&lt;&gt;"",C134='Metrics'!$B$6,ISNUMBER(D134),ISNUMBER('Metrics'!$B$7),ISNUMBER('Metrics'!$B$8),D134&gt;='Metrics'!$B$7,D134&lt;='Metrics'!$B$8),1,0))</x:f>
      </x:c>
      <x:c r="W134" s="14" t="str">
        <x:f>IF(A134="","",IF(AND(V134=1,ISNUMBER(G134),G134&lt;='Metrics'!$B$9,ISNUMBER(H134),H134&lt;='Metrics'!$B$9),1,0))</x:f>
      </x:c>
      <x:c r="X134" s="14" t="str">
        <x:f>IF(A134="","",IF(COUNTIFS('Example interviews'!$B$8:$B$307,A134,'Example interviews'!$E$8:$E$307,"Completed",'Example interviews'!$D$8:$D$307,"&lt;="&amp;'Metrics'!$B$9)&gt;0,1,0))</x:f>
      </x:c>
      <x:c r="Y134" s="14" t="str">
        <x:f>IF(A134="","",IF(AND(AND('Metrics'!$B$6&lt;&gt;"",C134='Metrics'!$B$6,ISNUMBER('Metrics'!$B$9),ISNUMBER(D134),D134&lt;='Metrics'!$B$9,NOT(AND(ISNUMBER(S134),S134&lt;='Metrics'!$B$9,T134&lt;&gt;""))),OR(E134="",E134&gt;'Metrics'!$B$9)),1,0))</x:f>
      </x:c>
      <x:c r="Z134" s="14" t="str">
        <x:f>IF(A134="","",IF(AND(AND('Metrics'!$B$6&lt;&gt;"",C134='Metrics'!$B$6,ISNUMBER('Metrics'!$B$9),ISNUMBER(D134),D134&lt;='Metrics'!$B$9,NOT(AND(ISNUMBER(S134),S134&lt;='Metrics'!$B$9,T134&lt;&gt;""))),ISNUMBER(G134),G134&lt;='Metrics'!$B$9,OR(I134="",I134&gt;'Metrics'!$B$9)),1,0))</x:f>
      </x:c>
      <x:c r="AA134" s="14" t="str">
        <x:f>IF(A134="","",IF(AND(AND('Metrics'!$B$6&lt;&gt;"",C134='Metrics'!$B$6,ISNUMBER('Metrics'!$B$9),ISNUMBER(D134),D134&lt;='Metrics'!$B$9,NOT(AND(ISNUMBER(S134),S134&lt;='Metrics'!$B$9,T134&lt;&gt;""))),ISNUMBER(I134),I134&lt;='Metrics'!$B$9,OR(J134="",J134&gt;'Metrics'!$B$9)),1,0))</x:f>
      </x:c>
      <x:c r="AB134" s="14" t="str">
        <x:f>IF(A134="","",IF(AND(AND('Metrics'!$B$6&lt;&gt;"",C134='Metrics'!$B$6,ISNUMBER('Metrics'!$B$9),ISNUMBER(D134),D134&lt;='Metrics'!$B$9,NOT(AND(ISNUMBER(S134),S134&lt;='Metrics'!$B$9,T134&lt;&gt;""))),ISNUMBER(J134),J134&lt;='Metrics'!$B$9,OR(L134="",L134&gt;'Metrics'!$B$9)),1,0))</x:f>
      </x:c>
      <x:c r="AC134" s="14" t="str">
        <x:f>IF(Y134=1,MAX(0,'Metrics'!$B$9-D134),"")</x:f>
      </x:c>
      <x:c r="AD134" s="14" t="str">
        <x:f>IF(AB134=1,MAX(0,'Metrics'!$B$9-J134),"")</x:f>
      </x:c>
      <x:c r="AE134" s="14" t="str">
        <x:f>IF(A134="","",IF(OR(COUNTIF($A$8:$A$207,A134)&gt;1,B134="",C134="",NOT(ISNUMBER(D134)),AND(E134&lt;&gt;"",NOT(ISNUMBER(F134))),AND(G134&lt;&gt;"",OR(E134="",NOT(ISNUMBER(H134)))),AND(J134&lt;&gt;"",I134=""),AND(L134&lt;&gt;"",OR(J134="",NOT(ISNUMBER(M134)))),AND(S134&lt;&gt;"",OR(T134="",NOT(ISNUMBER(U134)))),AND(P134&lt;&gt;"",O134=""),AND(OR(P134="Accepted",P134="Declined"),Q134=""),AND(R134&lt;&gt;"",P134&lt;&gt;"Accepted"),AND(ISNUMBER(F134),F134&lt;0),AND(ISNUMBER(M134),M134&lt;0),AND(ISNUMBER(U134),U134&lt;0),AND(D134&lt;&gt;"",NOT(ISNUMBER(D134))),AND(E134&lt;&gt;"",NOT(ISNUMBER(E134))),AND(G134&lt;&gt;"",NOT(ISNUMBER(G134))),AND(H134&lt;&gt;"",NOT(ISNUMBER(H134))),AND(I134&lt;&gt;"",NOT(ISNUMBER(I134))),AND(J134&lt;&gt;"",NOT(ISNUMBER(J134))),AND(L134&lt;&gt;"",NOT(ISNUMBER(L134))),AND(N134&lt;&gt;"",NOT(ISNUMBER(N134))),AND(O134&lt;&gt;"",NOT(ISNUMBER(O134))),AND(Q134&lt;&gt;"",NOT(ISNUMBER(Q134))),AND(R134&lt;&gt;"",NOT(ISNUMBER(R134))),AND(S134&lt;&gt;"",NOT(ISNUMBER(S134))),AND(ISNUMBER(E134),ISNUMBER(D134),E134&lt;D134),AND(ISNUMBER(G134),ISNUMBER(E134),G134&lt;E134),AND(ISNUMBER(H134),ISNUMBER(G134),H134&lt;G134),AND(ISNUMBER(I134),ISNUMBER(G134),I134&lt;G134),AND(ISNUMBER(J134),ISNUMBER(I134),J134&lt;I134),AND(ISNUMBER(L134),ISNUMBER(J134),L134&lt;J134),AND(ISNUMBER(Q134),ISNUMBER(O134),Q134&lt;O134),AND(ISNUMBER(R134),ISNUMBER(Q134),R134&lt;Q134)),1,0))</x:f>
      </x:c>
      <x:c r="AF134" s="14" t="str">
        <x:f>IF(A134="","",IF(AND(ISNUMBER(S134),S134&lt;='Metrics'!$B$9,T134&lt;&gt;""),1,0))</x:f>
      </x:c>
    </x:row>
    <x:row r="135" ht="24" customHeight="1">
      <x:c r="A135" s="15"/>
      <x:c r="B135" s="15"/>
      <x:c r="C135" s="15"/>
      <x:c r="D135" s="16"/>
      <x:c r="E135" s="16"/>
      <x:c r="F135" s="17"/>
      <x:c r="G135" s="16"/>
      <x:c r="H135" s="16"/>
      <x:c r="I135" s="16"/>
      <x:c r="J135" s="16"/>
      <x:c r="K135" s="17"/>
      <x:c r="L135" s="16"/>
      <x:c r="M135" s="17"/>
      <x:c r="N135" s="16"/>
      <x:c r="O135" s="16"/>
      <x:c r="P135" s="15"/>
      <x:c r="Q135" s="16"/>
      <x:c r="R135" s="16"/>
      <x:c r="S135" s="16"/>
      <x:c r="T135" s="15"/>
      <x:c r="U135" s="17"/>
      <x:c r="V135" s="14" t="str">
        <x:f>IF(A135="","",IF(AND('Metrics'!$B$6&lt;&gt;"",C135='Metrics'!$B$6,ISNUMBER(D135),ISNUMBER('Metrics'!$B$7),ISNUMBER('Metrics'!$B$8),D135&gt;='Metrics'!$B$7,D135&lt;='Metrics'!$B$8),1,0))</x:f>
      </x:c>
      <x:c r="W135" s="14" t="str">
        <x:f>IF(A135="","",IF(AND(V135=1,ISNUMBER(G135),G135&lt;='Metrics'!$B$9,ISNUMBER(H135),H135&lt;='Metrics'!$B$9),1,0))</x:f>
      </x:c>
      <x:c r="X135" s="14" t="str">
        <x:f>IF(A135="","",IF(COUNTIFS('Example interviews'!$B$8:$B$307,A135,'Example interviews'!$E$8:$E$307,"Completed",'Example interviews'!$D$8:$D$307,"&lt;="&amp;'Metrics'!$B$9)&gt;0,1,0))</x:f>
      </x:c>
      <x:c r="Y135" s="14" t="str">
        <x:f>IF(A135="","",IF(AND(AND('Metrics'!$B$6&lt;&gt;"",C135='Metrics'!$B$6,ISNUMBER('Metrics'!$B$9),ISNUMBER(D135),D135&lt;='Metrics'!$B$9,NOT(AND(ISNUMBER(S135),S135&lt;='Metrics'!$B$9,T135&lt;&gt;""))),OR(E135="",E135&gt;'Metrics'!$B$9)),1,0))</x:f>
      </x:c>
      <x:c r="Z135" s="14" t="str">
        <x:f>IF(A135="","",IF(AND(AND('Metrics'!$B$6&lt;&gt;"",C135='Metrics'!$B$6,ISNUMBER('Metrics'!$B$9),ISNUMBER(D135),D135&lt;='Metrics'!$B$9,NOT(AND(ISNUMBER(S135),S135&lt;='Metrics'!$B$9,T135&lt;&gt;""))),ISNUMBER(G135),G135&lt;='Metrics'!$B$9,OR(I135="",I135&gt;'Metrics'!$B$9)),1,0))</x:f>
      </x:c>
      <x:c r="AA135" s="14" t="str">
        <x:f>IF(A135="","",IF(AND(AND('Metrics'!$B$6&lt;&gt;"",C135='Metrics'!$B$6,ISNUMBER('Metrics'!$B$9),ISNUMBER(D135),D135&lt;='Metrics'!$B$9,NOT(AND(ISNUMBER(S135),S135&lt;='Metrics'!$B$9,T135&lt;&gt;""))),ISNUMBER(I135),I135&lt;='Metrics'!$B$9,OR(J135="",J135&gt;'Metrics'!$B$9)),1,0))</x:f>
      </x:c>
      <x:c r="AB135" s="14" t="str">
        <x:f>IF(A135="","",IF(AND(AND('Metrics'!$B$6&lt;&gt;"",C135='Metrics'!$B$6,ISNUMBER('Metrics'!$B$9),ISNUMBER(D135),D135&lt;='Metrics'!$B$9,NOT(AND(ISNUMBER(S135),S135&lt;='Metrics'!$B$9,T135&lt;&gt;""))),ISNUMBER(J135),J135&lt;='Metrics'!$B$9,OR(L135="",L135&gt;'Metrics'!$B$9)),1,0))</x:f>
      </x:c>
      <x:c r="AC135" s="14" t="str">
        <x:f>IF(Y135=1,MAX(0,'Metrics'!$B$9-D135),"")</x:f>
      </x:c>
      <x:c r="AD135" s="14" t="str">
        <x:f>IF(AB135=1,MAX(0,'Metrics'!$B$9-J135),"")</x:f>
      </x:c>
      <x:c r="AE135" s="14" t="str">
        <x:f>IF(A135="","",IF(OR(COUNTIF($A$8:$A$207,A135)&gt;1,B135="",C135="",NOT(ISNUMBER(D135)),AND(E135&lt;&gt;"",NOT(ISNUMBER(F135))),AND(G135&lt;&gt;"",OR(E135="",NOT(ISNUMBER(H135)))),AND(J135&lt;&gt;"",I135=""),AND(L135&lt;&gt;"",OR(J135="",NOT(ISNUMBER(M135)))),AND(S135&lt;&gt;"",OR(T135="",NOT(ISNUMBER(U135)))),AND(P135&lt;&gt;"",O135=""),AND(OR(P135="Accepted",P135="Declined"),Q135=""),AND(R135&lt;&gt;"",P135&lt;&gt;"Accepted"),AND(ISNUMBER(F135),F135&lt;0),AND(ISNUMBER(M135),M135&lt;0),AND(ISNUMBER(U135),U135&lt;0),AND(D135&lt;&gt;"",NOT(ISNUMBER(D135))),AND(E135&lt;&gt;"",NOT(ISNUMBER(E135))),AND(G135&lt;&gt;"",NOT(ISNUMBER(G135))),AND(H135&lt;&gt;"",NOT(ISNUMBER(H135))),AND(I135&lt;&gt;"",NOT(ISNUMBER(I135))),AND(J135&lt;&gt;"",NOT(ISNUMBER(J135))),AND(L135&lt;&gt;"",NOT(ISNUMBER(L135))),AND(N135&lt;&gt;"",NOT(ISNUMBER(N135))),AND(O135&lt;&gt;"",NOT(ISNUMBER(O135))),AND(Q135&lt;&gt;"",NOT(ISNUMBER(Q135))),AND(R135&lt;&gt;"",NOT(ISNUMBER(R135))),AND(S135&lt;&gt;"",NOT(ISNUMBER(S135))),AND(ISNUMBER(E135),ISNUMBER(D135),E135&lt;D135),AND(ISNUMBER(G135),ISNUMBER(E135),G135&lt;E135),AND(ISNUMBER(H135),ISNUMBER(G135),H135&lt;G135),AND(ISNUMBER(I135),ISNUMBER(G135),I135&lt;G135),AND(ISNUMBER(J135),ISNUMBER(I135),J135&lt;I135),AND(ISNUMBER(L135),ISNUMBER(J135),L135&lt;J135),AND(ISNUMBER(Q135),ISNUMBER(O135),Q135&lt;O135),AND(ISNUMBER(R135),ISNUMBER(Q135),R135&lt;Q135)),1,0))</x:f>
      </x:c>
      <x:c r="AF135" s="14" t="str">
        <x:f>IF(A135="","",IF(AND(ISNUMBER(S135),S135&lt;='Metrics'!$B$9,T135&lt;&gt;""),1,0))</x:f>
      </x:c>
    </x:row>
    <x:row r="136" ht="24" customHeight="1">
      <x:c r="A136" s="15"/>
      <x:c r="B136" s="15"/>
      <x:c r="C136" s="15"/>
      <x:c r="D136" s="16"/>
      <x:c r="E136" s="16"/>
      <x:c r="F136" s="17"/>
      <x:c r="G136" s="16"/>
      <x:c r="H136" s="16"/>
      <x:c r="I136" s="16"/>
      <x:c r="J136" s="16"/>
      <x:c r="K136" s="17"/>
      <x:c r="L136" s="16"/>
      <x:c r="M136" s="17"/>
      <x:c r="N136" s="16"/>
      <x:c r="O136" s="16"/>
      <x:c r="P136" s="15"/>
      <x:c r="Q136" s="16"/>
      <x:c r="R136" s="16"/>
      <x:c r="S136" s="16"/>
      <x:c r="T136" s="15"/>
      <x:c r="U136" s="17"/>
      <x:c r="V136" s="14" t="str">
        <x:f>IF(A136="","",IF(AND('Metrics'!$B$6&lt;&gt;"",C136='Metrics'!$B$6,ISNUMBER(D136),ISNUMBER('Metrics'!$B$7),ISNUMBER('Metrics'!$B$8),D136&gt;='Metrics'!$B$7,D136&lt;='Metrics'!$B$8),1,0))</x:f>
      </x:c>
      <x:c r="W136" s="14" t="str">
        <x:f>IF(A136="","",IF(AND(V136=1,ISNUMBER(G136),G136&lt;='Metrics'!$B$9,ISNUMBER(H136),H136&lt;='Metrics'!$B$9),1,0))</x:f>
      </x:c>
      <x:c r="X136" s="14" t="str">
        <x:f>IF(A136="","",IF(COUNTIFS('Example interviews'!$B$8:$B$307,A136,'Example interviews'!$E$8:$E$307,"Completed",'Example interviews'!$D$8:$D$307,"&lt;="&amp;'Metrics'!$B$9)&gt;0,1,0))</x:f>
      </x:c>
      <x:c r="Y136" s="14" t="str">
        <x:f>IF(A136="","",IF(AND(AND('Metrics'!$B$6&lt;&gt;"",C136='Metrics'!$B$6,ISNUMBER('Metrics'!$B$9),ISNUMBER(D136),D136&lt;='Metrics'!$B$9,NOT(AND(ISNUMBER(S136),S136&lt;='Metrics'!$B$9,T136&lt;&gt;""))),OR(E136="",E136&gt;'Metrics'!$B$9)),1,0))</x:f>
      </x:c>
      <x:c r="Z136" s="14" t="str">
        <x:f>IF(A136="","",IF(AND(AND('Metrics'!$B$6&lt;&gt;"",C136='Metrics'!$B$6,ISNUMBER('Metrics'!$B$9),ISNUMBER(D136),D136&lt;='Metrics'!$B$9,NOT(AND(ISNUMBER(S136),S136&lt;='Metrics'!$B$9,T136&lt;&gt;""))),ISNUMBER(G136),G136&lt;='Metrics'!$B$9,OR(I136="",I136&gt;'Metrics'!$B$9)),1,0))</x:f>
      </x:c>
      <x:c r="AA136" s="14" t="str">
        <x:f>IF(A136="","",IF(AND(AND('Metrics'!$B$6&lt;&gt;"",C136='Metrics'!$B$6,ISNUMBER('Metrics'!$B$9),ISNUMBER(D136),D136&lt;='Metrics'!$B$9,NOT(AND(ISNUMBER(S136),S136&lt;='Metrics'!$B$9,T136&lt;&gt;""))),ISNUMBER(I136),I136&lt;='Metrics'!$B$9,OR(J136="",J136&gt;'Metrics'!$B$9)),1,0))</x:f>
      </x:c>
      <x:c r="AB136" s="14" t="str">
        <x:f>IF(A136="","",IF(AND(AND('Metrics'!$B$6&lt;&gt;"",C136='Metrics'!$B$6,ISNUMBER('Metrics'!$B$9),ISNUMBER(D136),D136&lt;='Metrics'!$B$9,NOT(AND(ISNUMBER(S136),S136&lt;='Metrics'!$B$9,T136&lt;&gt;""))),ISNUMBER(J136),J136&lt;='Metrics'!$B$9,OR(L136="",L136&gt;'Metrics'!$B$9)),1,0))</x:f>
      </x:c>
      <x:c r="AC136" s="14" t="str">
        <x:f>IF(Y136=1,MAX(0,'Metrics'!$B$9-D136),"")</x:f>
      </x:c>
      <x:c r="AD136" s="14" t="str">
        <x:f>IF(AB136=1,MAX(0,'Metrics'!$B$9-J136),"")</x:f>
      </x:c>
      <x:c r="AE136" s="14" t="str">
        <x:f>IF(A136="","",IF(OR(COUNTIF($A$8:$A$207,A136)&gt;1,B136="",C136="",NOT(ISNUMBER(D136)),AND(E136&lt;&gt;"",NOT(ISNUMBER(F136))),AND(G136&lt;&gt;"",OR(E136="",NOT(ISNUMBER(H136)))),AND(J136&lt;&gt;"",I136=""),AND(L136&lt;&gt;"",OR(J136="",NOT(ISNUMBER(M136)))),AND(S136&lt;&gt;"",OR(T136="",NOT(ISNUMBER(U136)))),AND(P136&lt;&gt;"",O136=""),AND(OR(P136="Accepted",P136="Declined"),Q136=""),AND(R136&lt;&gt;"",P136&lt;&gt;"Accepted"),AND(ISNUMBER(F136),F136&lt;0),AND(ISNUMBER(M136),M136&lt;0),AND(ISNUMBER(U136),U136&lt;0),AND(D136&lt;&gt;"",NOT(ISNUMBER(D136))),AND(E136&lt;&gt;"",NOT(ISNUMBER(E136))),AND(G136&lt;&gt;"",NOT(ISNUMBER(G136))),AND(H136&lt;&gt;"",NOT(ISNUMBER(H136))),AND(I136&lt;&gt;"",NOT(ISNUMBER(I136))),AND(J136&lt;&gt;"",NOT(ISNUMBER(J136))),AND(L136&lt;&gt;"",NOT(ISNUMBER(L136))),AND(N136&lt;&gt;"",NOT(ISNUMBER(N136))),AND(O136&lt;&gt;"",NOT(ISNUMBER(O136))),AND(Q136&lt;&gt;"",NOT(ISNUMBER(Q136))),AND(R136&lt;&gt;"",NOT(ISNUMBER(R136))),AND(S136&lt;&gt;"",NOT(ISNUMBER(S136))),AND(ISNUMBER(E136),ISNUMBER(D136),E136&lt;D136),AND(ISNUMBER(G136),ISNUMBER(E136),G136&lt;E136),AND(ISNUMBER(H136),ISNUMBER(G136),H136&lt;G136),AND(ISNUMBER(I136),ISNUMBER(G136),I136&lt;G136),AND(ISNUMBER(J136),ISNUMBER(I136),J136&lt;I136),AND(ISNUMBER(L136),ISNUMBER(J136),L136&lt;J136),AND(ISNUMBER(Q136),ISNUMBER(O136),Q136&lt;O136),AND(ISNUMBER(R136),ISNUMBER(Q136),R136&lt;Q136)),1,0))</x:f>
      </x:c>
      <x:c r="AF136" s="14" t="str">
        <x:f>IF(A136="","",IF(AND(ISNUMBER(S136),S136&lt;='Metrics'!$B$9,T136&lt;&gt;""),1,0))</x:f>
      </x:c>
    </x:row>
    <x:row r="137" ht="24" customHeight="1">
      <x:c r="A137" s="15"/>
      <x:c r="B137" s="15"/>
      <x:c r="C137" s="15"/>
      <x:c r="D137" s="16"/>
      <x:c r="E137" s="16"/>
      <x:c r="F137" s="17"/>
      <x:c r="G137" s="16"/>
      <x:c r="H137" s="16"/>
      <x:c r="I137" s="16"/>
      <x:c r="J137" s="16"/>
      <x:c r="K137" s="17"/>
      <x:c r="L137" s="16"/>
      <x:c r="M137" s="17"/>
      <x:c r="N137" s="16"/>
      <x:c r="O137" s="16"/>
      <x:c r="P137" s="15"/>
      <x:c r="Q137" s="16"/>
      <x:c r="R137" s="16"/>
      <x:c r="S137" s="16"/>
      <x:c r="T137" s="15"/>
      <x:c r="U137" s="17"/>
      <x:c r="V137" s="14" t="str">
        <x:f>IF(A137="","",IF(AND('Metrics'!$B$6&lt;&gt;"",C137='Metrics'!$B$6,ISNUMBER(D137),ISNUMBER('Metrics'!$B$7),ISNUMBER('Metrics'!$B$8),D137&gt;='Metrics'!$B$7,D137&lt;='Metrics'!$B$8),1,0))</x:f>
      </x:c>
      <x:c r="W137" s="14" t="str">
        <x:f>IF(A137="","",IF(AND(V137=1,ISNUMBER(G137),G137&lt;='Metrics'!$B$9,ISNUMBER(H137),H137&lt;='Metrics'!$B$9),1,0))</x:f>
      </x:c>
      <x:c r="X137" s="14" t="str">
        <x:f>IF(A137="","",IF(COUNTIFS('Example interviews'!$B$8:$B$307,A137,'Example interviews'!$E$8:$E$307,"Completed",'Example interviews'!$D$8:$D$307,"&lt;="&amp;'Metrics'!$B$9)&gt;0,1,0))</x:f>
      </x:c>
      <x:c r="Y137" s="14" t="str">
        <x:f>IF(A137="","",IF(AND(AND('Metrics'!$B$6&lt;&gt;"",C137='Metrics'!$B$6,ISNUMBER('Metrics'!$B$9),ISNUMBER(D137),D137&lt;='Metrics'!$B$9,NOT(AND(ISNUMBER(S137),S137&lt;='Metrics'!$B$9,T137&lt;&gt;""))),OR(E137="",E137&gt;'Metrics'!$B$9)),1,0))</x:f>
      </x:c>
      <x:c r="Z137" s="14" t="str">
        <x:f>IF(A137="","",IF(AND(AND('Metrics'!$B$6&lt;&gt;"",C137='Metrics'!$B$6,ISNUMBER('Metrics'!$B$9),ISNUMBER(D137),D137&lt;='Metrics'!$B$9,NOT(AND(ISNUMBER(S137),S137&lt;='Metrics'!$B$9,T137&lt;&gt;""))),ISNUMBER(G137),G137&lt;='Metrics'!$B$9,OR(I137="",I137&gt;'Metrics'!$B$9)),1,0))</x:f>
      </x:c>
      <x:c r="AA137" s="14" t="str">
        <x:f>IF(A137="","",IF(AND(AND('Metrics'!$B$6&lt;&gt;"",C137='Metrics'!$B$6,ISNUMBER('Metrics'!$B$9),ISNUMBER(D137),D137&lt;='Metrics'!$B$9,NOT(AND(ISNUMBER(S137),S137&lt;='Metrics'!$B$9,T137&lt;&gt;""))),ISNUMBER(I137),I137&lt;='Metrics'!$B$9,OR(J137="",J137&gt;'Metrics'!$B$9)),1,0))</x:f>
      </x:c>
      <x:c r="AB137" s="14" t="str">
        <x:f>IF(A137="","",IF(AND(AND('Metrics'!$B$6&lt;&gt;"",C137='Metrics'!$B$6,ISNUMBER('Metrics'!$B$9),ISNUMBER(D137),D137&lt;='Metrics'!$B$9,NOT(AND(ISNUMBER(S137),S137&lt;='Metrics'!$B$9,T137&lt;&gt;""))),ISNUMBER(J137),J137&lt;='Metrics'!$B$9,OR(L137="",L137&gt;'Metrics'!$B$9)),1,0))</x:f>
      </x:c>
      <x:c r="AC137" s="14" t="str">
        <x:f>IF(Y137=1,MAX(0,'Metrics'!$B$9-D137),"")</x:f>
      </x:c>
      <x:c r="AD137" s="14" t="str">
        <x:f>IF(AB137=1,MAX(0,'Metrics'!$B$9-J137),"")</x:f>
      </x:c>
      <x:c r="AE137" s="14" t="str">
        <x:f>IF(A137="","",IF(OR(COUNTIF($A$8:$A$207,A137)&gt;1,B137="",C137="",NOT(ISNUMBER(D137)),AND(E137&lt;&gt;"",NOT(ISNUMBER(F137))),AND(G137&lt;&gt;"",OR(E137="",NOT(ISNUMBER(H137)))),AND(J137&lt;&gt;"",I137=""),AND(L137&lt;&gt;"",OR(J137="",NOT(ISNUMBER(M137)))),AND(S137&lt;&gt;"",OR(T137="",NOT(ISNUMBER(U137)))),AND(P137&lt;&gt;"",O137=""),AND(OR(P137="Accepted",P137="Declined"),Q137=""),AND(R137&lt;&gt;"",P137&lt;&gt;"Accepted"),AND(ISNUMBER(F137),F137&lt;0),AND(ISNUMBER(M137),M137&lt;0),AND(ISNUMBER(U137),U137&lt;0),AND(D137&lt;&gt;"",NOT(ISNUMBER(D137))),AND(E137&lt;&gt;"",NOT(ISNUMBER(E137))),AND(G137&lt;&gt;"",NOT(ISNUMBER(G137))),AND(H137&lt;&gt;"",NOT(ISNUMBER(H137))),AND(I137&lt;&gt;"",NOT(ISNUMBER(I137))),AND(J137&lt;&gt;"",NOT(ISNUMBER(J137))),AND(L137&lt;&gt;"",NOT(ISNUMBER(L137))),AND(N137&lt;&gt;"",NOT(ISNUMBER(N137))),AND(O137&lt;&gt;"",NOT(ISNUMBER(O137))),AND(Q137&lt;&gt;"",NOT(ISNUMBER(Q137))),AND(R137&lt;&gt;"",NOT(ISNUMBER(R137))),AND(S137&lt;&gt;"",NOT(ISNUMBER(S137))),AND(ISNUMBER(E137),ISNUMBER(D137),E137&lt;D137),AND(ISNUMBER(G137),ISNUMBER(E137),G137&lt;E137),AND(ISNUMBER(H137),ISNUMBER(G137),H137&lt;G137),AND(ISNUMBER(I137),ISNUMBER(G137),I137&lt;G137),AND(ISNUMBER(J137),ISNUMBER(I137),J137&lt;I137),AND(ISNUMBER(L137),ISNUMBER(J137),L137&lt;J137),AND(ISNUMBER(Q137),ISNUMBER(O137),Q137&lt;O137),AND(ISNUMBER(R137),ISNUMBER(Q137),R137&lt;Q137)),1,0))</x:f>
      </x:c>
      <x:c r="AF137" s="14" t="str">
        <x:f>IF(A137="","",IF(AND(ISNUMBER(S137),S137&lt;='Metrics'!$B$9,T137&lt;&gt;""),1,0))</x:f>
      </x:c>
    </x:row>
    <x:row r="138" ht="24" customHeight="1">
      <x:c r="A138" s="15"/>
      <x:c r="B138" s="15"/>
      <x:c r="C138" s="15"/>
      <x:c r="D138" s="16"/>
      <x:c r="E138" s="16"/>
      <x:c r="F138" s="17"/>
      <x:c r="G138" s="16"/>
      <x:c r="H138" s="16"/>
      <x:c r="I138" s="16"/>
      <x:c r="J138" s="16"/>
      <x:c r="K138" s="17"/>
      <x:c r="L138" s="16"/>
      <x:c r="M138" s="17"/>
      <x:c r="N138" s="16"/>
      <x:c r="O138" s="16"/>
      <x:c r="P138" s="15"/>
      <x:c r="Q138" s="16"/>
      <x:c r="R138" s="16"/>
      <x:c r="S138" s="16"/>
      <x:c r="T138" s="15"/>
      <x:c r="U138" s="17"/>
      <x:c r="V138" s="14" t="str">
        <x:f>IF(A138="","",IF(AND('Metrics'!$B$6&lt;&gt;"",C138='Metrics'!$B$6,ISNUMBER(D138),ISNUMBER('Metrics'!$B$7),ISNUMBER('Metrics'!$B$8),D138&gt;='Metrics'!$B$7,D138&lt;='Metrics'!$B$8),1,0))</x:f>
      </x:c>
      <x:c r="W138" s="14" t="str">
        <x:f>IF(A138="","",IF(AND(V138=1,ISNUMBER(G138),G138&lt;='Metrics'!$B$9,ISNUMBER(H138),H138&lt;='Metrics'!$B$9),1,0))</x:f>
      </x:c>
      <x:c r="X138" s="14" t="str">
        <x:f>IF(A138="","",IF(COUNTIFS('Example interviews'!$B$8:$B$307,A138,'Example interviews'!$E$8:$E$307,"Completed",'Example interviews'!$D$8:$D$307,"&lt;="&amp;'Metrics'!$B$9)&gt;0,1,0))</x:f>
      </x:c>
      <x:c r="Y138" s="14" t="str">
        <x:f>IF(A138="","",IF(AND(AND('Metrics'!$B$6&lt;&gt;"",C138='Metrics'!$B$6,ISNUMBER('Metrics'!$B$9),ISNUMBER(D138),D138&lt;='Metrics'!$B$9,NOT(AND(ISNUMBER(S138),S138&lt;='Metrics'!$B$9,T138&lt;&gt;""))),OR(E138="",E138&gt;'Metrics'!$B$9)),1,0))</x:f>
      </x:c>
      <x:c r="Z138" s="14" t="str">
        <x:f>IF(A138="","",IF(AND(AND('Metrics'!$B$6&lt;&gt;"",C138='Metrics'!$B$6,ISNUMBER('Metrics'!$B$9),ISNUMBER(D138),D138&lt;='Metrics'!$B$9,NOT(AND(ISNUMBER(S138),S138&lt;='Metrics'!$B$9,T138&lt;&gt;""))),ISNUMBER(G138),G138&lt;='Metrics'!$B$9,OR(I138="",I138&gt;'Metrics'!$B$9)),1,0))</x:f>
      </x:c>
      <x:c r="AA138" s="14" t="str">
        <x:f>IF(A138="","",IF(AND(AND('Metrics'!$B$6&lt;&gt;"",C138='Metrics'!$B$6,ISNUMBER('Metrics'!$B$9),ISNUMBER(D138),D138&lt;='Metrics'!$B$9,NOT(AND(ISNUMBER(S138),S138&lt;='Metrics'!$B$9,T138&lt;&gt;""))),ISNUMBER(I138),I138&lt;='Metrics'!$B$9,OR(J138="",J138&gt;'Metrics'!$B$9)),1,0))</x:f>
      </x:c>
      <x:c r="AB138" s="14" t="str">
        <x:f>IF(A138="","",IF(AND(AND('Metrics'!$B$6&lt;&gt;"",C138='Metrics'!$B$6,ISNUMBER('Metrics'!$B$9),ISNUMBER(D138),D138&lt;='Metrics'!$B$9,NOT(AND(ISNUMBER(S138),S138&lt;='Metrics'!$B$9,T138&lt;&gt;""))),ISNUMBER(J138),J138&lt;='Metrics'!$B$9,OR(L138="",L138&gt;'Metrics'!$B$9)),1,0))</x:f>
      </x:c>
      <x:c r="AC138" s="14" t="str">
        <x:f>IF(Y138=1,MAX(0,'Metrics'!$B$9-D138),"")</x:f>
      </x:c>
      <x:c r="AD138" s="14" t="str">
        <x:f>IF(AB138=1,MAX(0,'Metrics'!$B$9-J138),"")</x:f>
      </x:c>
      <x:c r="AE138" s="14" t="str">
        <x:f>IF(A138="","",IF(OR(COUNTIF($A$8:$A$207,A138)&gt;1,B138="",C138="",NOT(ISNUMBER(D138)),AND(E138&lt;&gt;"",NOT(ISNUMBER(F138))),AND(G138&lt;&gt;"",OR(E138="",NOT(ISNUMBER(H138)))),AND(J138&lt;&gt;"",I138=""),AND(L138&lt;&gt;"",OR(J138="",NOT(ISNUMBER(M138)))),AND(S138&lt;&gt;"",OR(T138="",NOT(ISNUMBER(U138)))),AND(P138&lt;&gt;"",O138=""),AND(OR(P138="Accepted",P138="Declined"),Q138=""),AND(R138&lt;&gt;"",P138&lt;&gt;"Accepted"),AND(ISNUMBER(F138),F138&lt;0),AND(ISNUMBER(M138),M138&lt;0),AND(ISNUMBER(U138),U138&lt;0),AND(D138&lt;&gt;"",NOT(ISNUMBER(D138))),AND(E138&lt;&gt;"",NOT(ISNUMBER(E138))),AND(G138&lt;&gt;"",NOT(ISNUMBER(G138))),AND(H138&lt;&gt;"",NOT(ISNUMBER(H138))),AND(I138&lt;&gt;"",NOT(ISNUMBER(I138))),AND(J138&lt;&gt;"",NOT(ISNUMBER(J138))),AND(L138&lt;&gt;"",NOT(ISNUMBER(L138))),AND(N138&lt;&gt;"",NOT(ISNUMBER(N138))),AND(O138&lt;&gt;"",NOT(ISNUMBER(O138))),AND(Q138&lt;&gt;"",NOT(ISNUMBER(Q138))),AND(R138&lt;&gt;"",NOT(ISNUMBER(R138))),AND(S138&lt;&gt;"",NOT(ISNUMBER(S138))),AND(ISNUMBER(E138),ISNUMBER(D138),E138&lt;D138),AND(ISNUMBER(G138),ISNUMBER(E138),G138&lt;E138),AND(ISNUMBER(H138),ISNUMBER(G138),H138&lt;G138),AND(ISNUMBER(I138),ISNUMBER(G138),I138&lt;G138),AND(ISNUMBER(J138),ISNUMBER(I138),J138&lt;I138),AND(ISNUMBER(L138),ISNUMBER(J138),L138&lt;J138),AND(ISNUMBER(Q138),ISNUMBER(O138),Q138&lt;O138),AND(ISNUMBER(R138),ISNUMBER(Q138),R138&lt;Q138)),1,0))</x:f>
      </x:c>
      <x:c r="AF138" s="14" t="str">
        <x:f>IF(A138="","",IF(AND(ISNUMBER(S138),S138&lt;='Metrics'!$B$9,T138&lt;&gt;""),1,0))</x:f>
      </x:c>
    </x:row>
    <x:row r="139" ht="24" customHeight="1">
      <x:c r="A139" s="15"/>
      <x:c r="B139" s="15"/>
      <x:c r="C139" s="15"/>
      <x:c r="D139" s="16"/>
      <x:c r="E139" s="16"/>
      <x:c r="F139" s="17"/>
      <x:c r="G139" s="16"/>
      <x:c r="H139" s="16"/>
      <x:c r="I139" s="16"/>
      <x:c r="J139" s="16"/>
      <x:c r="K139" s="17"/>
      <x:c r="L139" s="16"/>
      <x:c r="M139" s="17"/>
      <x:c r="N139" s="16"/>
      <x:c r="O139" s="16"/>
      <x:c r="P139" s="15"/>
      <x:c r="Q139" s="16"/>
      <x:c r="R139" s="16"/>
      <x:c r="S139" s="16"/>
      <x:c r="T139" s="15"/>
      <x:c r="U139" s="17"/>
      <x:c r="V139" s="14" t="str">
        <x:f>IF(A139="","",IF(AND('Metrics'!$B$6&lt;&gt;"",C139='Metrics'!$B$6,ISNUMBER(D139),ISNUMBER('Metrics'!$B$7),ISNUMBER('Metrics'!$B$8),D139&gt;='Metrics'!$B$7,D139&lt;='Metrics'!$B$8),1,0))</x:f>
      </x:c>
      <x:c r="W139" s="14" t="str">
        <x:f>IF(A139="","",IF(AND(V139=1,ISNUMBER(G139),G139&lt;='Metrics'!$B$9,ISNUMBER(H139),H139&lt;='Metrics'!$B$9),1,0))</x:f>
      </x:c>
      <x:c r="X139" s="14" t="str">
        <x:f>IF(A139="","",IF(COUNTIFS('Example interviews'!$B$8:$B$307,A139,'Example interviews'!$E$8:$E$307,"Completed",'Example interviews'!$D$8:$D$307,"&lt;="&amp;'Metrics'!$B$9)&gt;0,1,0))</x:f>
      </x:c>
      <x:c r="Y139" s="14" t="str">
        <x:f>IF(A139="","",IF(AND(AND('Metrics'!$B$6&lt;&gt;"",C139='Metrics'!$B$6,ISNUMBER('Metrics'!$B$9),ISNUMBER(D139),D139&lt;='Metrics'!$B$9,NOT(AND(ISNUMBER(S139),S139&lt;='Metrics'!$B$9,T139&lt;&gt;""))),OR(E139="",E139&gt;'Metrics'!$B$9)),1,0))</x:f>
      </x:c>
      <x:c r="Z139" s="14" t="str">
        <x:f>IF(A139="","",IF(AND(AND('Metrics'!$B$6&lt;&gt;"",C139='Metrics'!$B$6,ISNUMBER('Metrics'!$B$9),ISNUMBER(D139),D139&lt;='Metrics'!$B$9,NOT(AND(ISNUMBER(S139),S139&lt;='Metrics'!$B$9,T139&lt;&gt;""))),ISNUMBER(G139),G139&lt;='Metrics'!$B$9,OR(I139="",I139&gt;'Metrics'!$B$9)),1,0))</x:f>
      </x:c>
      <x:c r="AA139" s="14" t="str">
        <x:f>IF(A139="","",IF(AND(AND('Metrics'!$B$6&lt;&gt;"",C139='Metrics'!$B$6,ISNUMBER('Metrics'!$B$9),ISNUMBER(D139),D139&lt;='Metrics'!$B$9,NOT(AND(ISNUMBER(S139),S139&lt;='Metrics'!$B$9,T139&lt;&gt;""))),ISNUMBER(I139),I139&lt;='Metrics'!$B$9,OR(J139="",J139&gt;'Metrics'!$B$9)),1,0))</x:f>
      </x:c>
      <x:c r="AB139" s="14" t="str">
        <x:f>IF(A139="","",IF(AND(AND('Metrics'!$B$6&lt;&gt;"",C139='Metrics'!$B$6,ISNUMBER('Metrics'!$B$9),ISNUMBER(D139),D139&lt;='Metrics'!$B$9,NOT(AND(ISNUMBER(S139),S139&lt;='Metrics'!$B$9,T139&lt;&gt;""))),ISNUMBER(J139),J139&lt;='Metrics'!$B$9,OR(L139="",L139&gt;'Metrics'!$B$9)),1,0))</x:f>
      </x:c>
      <x:c r="AC139" s="14" t="str">
        <x:f>IF(Y139=1,MAX(0,'Metrics'!$B$9-D139),"")</x:f>
      </x:c>
      <x:c r="AD139" s="14" t="str">
        <x:f>IF(AB139=1,MAX(0,'Metrics'!$B$9-J139),"")</x:f>
      </x:c>
      <x:c r="AE139" s="14" t="str">
        <x:f>IF(A139="","",IF(OR(COUNTIF($A$8:$A$207,A139)&gt;1,B139="",C139="",NOT(ISNUMBER(D139)),AND(E139&lt;&gt;"",NOT(ISNUMBER(F139))),AND(G139&lt;&gt;"",OR(E139="",NOT(ISNUMBER(H139)))),AND(J139&lt;&gt;"",I139=""),AND(L139&lt;&gt;"",OR(J139="",NOT(ISNUMBER(M139)))),AND(S139&lt;&gt;"",OR(T139="",NOT(ISNUMBER(U139)))),AND(P139&lt;&gt;"",O139=""),AND(OR(P139="Accepted",P139="Declined"),Q139=""),AND(R139&lt;&gt;"",P139&lt;&gt;"Accepted"),AND(ISNUMBER(F139),F139&lt;0),AND(ISNUMBER(M139),M139&lt;0),AND(ISNUMBER(U139),U139&lt;0),AND(D139&lt;&gt;"",NOT(ISNUMBER(D139))),AND(E139&lt;&gt;"",NOT(ISNUMBER(E139))),AND(G139&lt;&gt;"",NOT(ISNUMBER(G139))),AND(H139&lt;&gt;"",NOT(ISNUMBER(H139))),AND(I139&lt;&gt;"",NOT(ISNUMBER(I139))),AND(J139&lt;&gt;"",NOT(ISNUMBER(J139))),AND(L139&lt;&gt;"",NOT(ISNUMBER(L139))),AND(N139&lt;&gt;"",NOT(ISNUMBER(N139))),AND(O139&lt;&gt;"",NOT(ISNUMBER(O139))),AND(Q139&lt;&gt;"",NOT(ISNUMBER(Q139))),AND(R139&lt;&gt;"",NOT(ISNUMBER(R139))),AND(S139&lt;&gt;"",NOT(ISNUMBER(S139))),AND(ISNUMBER(E139),ISNUMBER(D139),E139&lt;D139),AND(ISNUMBER(G139),ISNUMBER(E139),G139&lt;E139),AND(ISNUMBER(H139),ISNUMBER(G139),H139&lt;G139),AND(ISNUMBER(I139),ISNUMBER(G139),I139&lt;G139),AND(ISNUMBER(J139),ISNUMBER(I139),J139&lt;I139),AND(ISNUMBER(L139),ISNUMBER(J139),L139&lt;J139),AND(ISNUMBER(Q139),ISNUMBER(O139),Q139&lt;O139),AND(ISNUMBER(R139),ISNUMBER(Q139),R139&lt;Q139)),1,0))</x:f>
      </x:c>
      <x:c r="AF139" s="14" t="str">
        <x:f>IF(A139="","",IF(AND(ISNUMBER(S139),S139&lt;='Metrics'!$B$9,T139&lt;&gt;""),1,0))</x:f>
      </x:c>
    </x:row>
    <x:row r="140" ht="24" customHeight="1">
      <x:c r="A140" s="15"/>
      <x:c r="B140" s="15"/>
      <x:c r="C140" s="15"/>
      <x:c r="D140" s="16"/>
      <x:c r="E140" s="16"/>
      <x:c r="F140" s="17"/>
      <x:c r="G140" s="16"/>
      <x:c r="H140" s="16"/>
      <x:c r="I140" s="16"/>
      <x:c r="J140" s="16"/>
      <x:c r="K140" s="17"/>
      <x:c r="L140" s="16"/>
      <x:c r="M140" s="17"/>
      <x:c r="N140" s="16"/>
      <x:c r="O140" s="16"/>
      <x:c r="P140" s="15"/>
      <x:c r="Q140" s="16"/>
      <x:c r="R140" s="16"/>
      <x:c r="S140" s="16"/>
      <x:c r="T140" s="15"/>
      <x:c r="U140" s="17"/>
      <x:c r="V140" s="14" t="str">
        <x:f>IF(A140="","",IF(AND('Metrics'!$B$6&lt;&gt;"",C140='Metrics'!$B$6,ISNUMBER(D140),ISNUMBER('Metrics'!$B$7),ISNUMBER('Metrics'!$B$8),D140&gt;='Metrics'!$B$7,D140&lt;='Metrics'!$B$8),1,0))</x:f>
      </x:c>
      <x:c r="W140" s="14" t="str">
        <x:f>IF(A140="","",IF(AND(V140=1,ISNUMBER(G140),G140&lt;='Metrics'!$B$9,ISNUMBER(H140),H140&lt;='Metrics'!$B$9),1,0))</x:f>
      </x:c>
      <x:c r="X140" s="14" t="str">
        <x:f>IF(A140="","",IF(COUNTIFS('Example interviews'!$B$8:$B$307,A140,'Example interviews'!$E$8:$E$307,"Completed",'Example interviews'!$D$8:$D$307,"&lt;="&amp;'Metrics'!$B$9)&gt;0,1,0))</x:f>
      </x:c>
      <x:c r="Y140" s="14" t="str">
        <x:f>IF(A140="","",IF(AND(AND('Metrics'!$B$6&lt;&gt;"",C140='Metrics'!$B$6,ISNUMBER('Metrics'!$B$9),ISNUMBER(D140),D140&lt;='Metrics'!$B$9,NOT(AND(ISNUMBER(S140),S140&lt;='Metrics'!$B$9,T140&lt;&gt;""))),OR(E140="",E140&gt;'Metrics'!$B$9)),1,0))</x:f>
      </x:c>
      <x:c r="Z140" s="14" t="str">
        <x:f>IF(A140="","",IF(AND(AND('Metrics'!$B$6&lt;&gt;"",C140='Metrics'!$B$6,ISNUMBER('Metrics'!$B$9),ISNUMBER(D140),D140&lt;='Metrics'!$B$9,NOT(AND(ISNUMBER(S140),S140&lt;='Metrics'!$B$9,T140&lt;&gt;""))),ISNUMBER(G140),G140&lt;='Metrics'!$B$9,OR(I140="",I140&gt;'Metrics'!$B$9)),1,0))</x:f>
      </x:c>
      <x:c r="AA140" s="14" t="str">
        <x:f>IF(A140="","",IF(AND(AND('Metrics'!$B$6&lt;&gt;"",C140='Metrics'!$B$6,ISNUMBER('Metrics'!$B$9),ISNUMBER(D140),D140&lt;='Metrics'!$B$9,NOT(AND(ISNUMBER(S140),S140&lt;='Metrics'!$B$9,T140&lt;&gt;""))),ISNUMBER(I140),I140&lt;='Metrics'!$B$9,OR(J140="",J140&gt;'Metrics'!$B$9)),1,0))</x:f>
      </x:c>
      <x:c r="AB140" s="14" t="str">
        <x:f>IF(A140="","",IF(AND(AND('Metrics'!$B$6&lt;&gt;"",C140='Metrics'!$B$6,ISNUMBER('Metrics'!$B$9),ISNUMBER(D140),D140&lt;='Metrics'!$B$9,NOT(AND(ISNUMBER(S140),S140&lt;='Metrics'!$B$9,T140&lt;&gt;""))),ISNUMBER(J140),J140&lt;='Metrics'!$B$9,OR(L140="",L140&gt;'Metrics'!$B$9)),1,0))</x:f>
      </x:c>
      <x:c r="AC140" s="14" t="str">
        <x:f>IF(Y140=1,MAX(0,'Metrics'!$B$9-D140),"")</x:f>
      </x:c>
      <x:c r="AD140" s="14" t="str">
        <x:f>IF(AB140=1,MAX(0,'Metrics'!$B$9-J140),"")</x:f>
      </x:c>
      <x:c r="AE140" s="14" t="str">
        <x:f>IF(A140="","",IF(OR(COUNTIF($A$8:$A$207,A140)&gt;1,B140="",C140="",NOT(ISNUMBER(D140)),AND(E140&lt;&gt;"",NOT(ISNUMBER(F140))),AND(G140&lt;&gt;"",OR(E140="",NOT(ISNUMBER(H140)))),AND(J140&lt;&gt;"",I140=""),AND(L140&lt;&gt;"",OR(J140="",NOT(ISNUMBER(M140)))),AND(S140&lt;&gt;"",OR(T140="",NOT(ISNUMBER(U140)))),AND(P140&lt;&gt;"",O140=""),AND(OR(P140="Accepted",P140="Declined"),Q140=""),AND(R140&lt;&gt;"",P140&lt;&gt;"Accepted"),AND(ISNUMBER(F140),F140&lt;0),AND(ISNUMBER(M140),M140&lt;0),AND(ISNUMBER(U140),U140&lt;0),AND(D140&lt;&gt;"",NOT(ISNUMBER(D140))),AND(E140&lt;&gt;"",NOT(ISNUMBER(E140))),AND(G140&lt;&gt;"",NOT(ISNUMBER(G140))),AND(H140&lt;&gt;"",NOT(ISNUMBER(H140))),AND(I140&lt;&gt;"",NOT(ISNUMBER(I140))),AND(J140&lt;&gt;"",NOT(ISNUMBER(J140))),AND(L140&lt;&gt;"",NOT(ISNUMBER(L140))),AND(N140&lt;&gt;"",NOT(ISNUMBER(N140))),AND(O140&lt;&gt;"",NOT(ISNUMBER(O140))),AND(Q140&lt;&gt;"",NOT(ISNUMBER(Q140))),AND(R140&lt;&gt;"",NOT(ISNUMBER(R140))),AND(S140&lt;&gt;"",NOT(ISNUMBER(S140))),AND(ISNUMBER(E140),ISNUMBER(D140),E140&lt;D140),AND(ISNUMBER(G140),ISNUMBER(E140),G140&lt;E140),AND(ISNUMBER(H140),ISNUMBER(G140),H140&lt;G140),AND(ISNUMBER(I140),ISNUMBER(G140),I140&lt;G140),AND(ISNUMBER(J140),ISNUMBER(I140),J140&lt;I140),AND(ISNUMBER(L140),ISNUMBER(J140),L140&lt;J140),AND(ISNUMBER(Q140),ISNUMBER(O140),Q140&lt;O140),AND(ISNUMBER(R140),ISNUMBER(Q140),R140&lt;Q140)),1,0))</x:f>
      </x:c>
      <x:c r="AF140" s="14" t="str">
        <x:f>IF(A140="","",IF(AND(ISNUMBER(S140),S140&lt;='Metrics'!$B$9,T140&lt;&gt;""),1,0))</x:f>
      </x:c>
    </x:row>
    <x:row r="141" ht="24" customHeight="1">
      <x:c r="A141" s="15"/>
      <x:c r="B141" s="15"/>
      <x:c r="C141" s="15"/>
      <x:c r="D141" s="16"/>
      <x:c r="E141" s="16"/>
      <x:c r="F141" s="17"/>
      <x:c r="G141" s="16"/>
      <x:c r="H141" s="16"/>
      <x:c r="I141" s="16"/>
      <x:c r="J141" s="16"/>
      <x:c r="K141" s="17"/>
      <x:c r="L141" s="16"/>
      <x:c r="M141" s="17"/>
      <x:c r="N141" s="16"/>
      <x:c r="O141" s="16"/>
      <x:c r="P141" s="15"/>
      <x:c r="Q141" s="16"/>
      <x:c r="R141" s="16"/>
      <x:c r="S141" s="16"/>
      <x:c r="T141" s="15"/>
      <x:c r="U141" s="17"/>
      <x:c r="V141" s="14" t="str">
        <x:f>IF(A141="","",IF(AND('Metrics'!$B$6&lt;&gt;"",C141='Metrics'!$B$6,ISNUMBER(D141),ISNUMBER('Metrics'!$B$7),ISNUMBER('Metrics'!$B$8),D141&gt;='Metrics'!$B$7,D141&lt;='Metrics'!$B$8),1,0))</x:f>
      </x:c>
      <x:c r="W141" s="14" t="str">
        <x:f>IF(A141="","",IF(AND(V141=1,ISNUMBER(G141),G141&lt;='Metrics'!$B$9,ISNUMBER(H141),H141&lt;='Metrics'!$B$9),1,0))</x:f>
      </x:c>
      <x:c r="X141" s="14" t="str">
        <x:f>IF(A141="","",IF(COUNTIFS('Example interviews'!$B$8:$B$307,A141,'Example interviews'!$E$8:$E$307,"Completed",'Example interviews'!$D$8:$D$307,"&lt;="&amp;'Metrics'!$B$9)&gt;0,1,0))</x:f>
      </x:c>
      <x:c r="Y141" s="14" t="str">
        <x:f>IF(A141="","",IF(AND(AND('Metrics'!$B$6&lt;&gt;"",C141='Metrics'!$B$6,ISNUMBER('Metrics'!$B$9),ISNUMBER(D141),D141&lt;='Metrics'!$B$9,NOT(AND(ISNUMBER(S141),S141&lt;='Metrics'!$B$9,T141&lt;&gt;""))),OR(E141="",E141&gt;'Metrics'!$B$9)),1,0))</x:f>
      </x:c>
      <x:c r="Z141" s="14" t="str">
        <x:f>IF(A141="","",IF(AND(AND('Metrics'!$B$6&lt;&gt;"",C141='Metrics'!$B$6,ISNUMBER('Metrics'!$B$9),ISNUMBER(D141),D141&lt;='Metrics'!$B$9,NOT(AND(ISNUMBER(S141),S141&lt;='Metrics'!$B$9,T141&lt;&gt;""))),ISNUMBER(G141),G141&lt;='Metrics'!$B$9,OR(I141="",I141&gt;'Metrics'!$B$9)),1,0))</x:f>
      </x:c>
      <x:c r="AA141" s="14" t="str">
        <x:f>IF(A141="","",IF(AND(AND('Metrics'!$B$6&lt;&gt;"",C141='Metrics'!$B$6,ISNUMBER('Metrics'!$B$9),ISNUMBER(D141),D141&lt;='Metrics'!$B$9,NOT(AND(ISNUMBER(S141),S141&lt;='Metrics'!$B$9,T141&lt;&gt;""))),ISNUMBER(I141),I141&lt;='Metrics'!$B$9,OR(J141="",J141&gt;'Metrics'!$B$9)),1,0))</x:f>
      </x:c>
      <x:c r="AB141" s="14" t="str">
        <x:f>IF(A141="","",IF(AND(AND('Metrics'!$B$6&lt;&gt;"",C141='Metrics'!$B$6,ISNUMBER('Metrics'!$B$9),ISNUMBER(D141),D141&lt;='Metrics'!$B$9,NOT(AND(ISNUMBER(S141),S141&lt;='Metrics'!$B$9,T141&lt;&gt;""))),ISNUMBER(J141),J141&lt;='Metrics'!$B$9,OR(L141="",L141&gt;'Metrics'!$B$9)),1,0))</x:f>
      </x:c>
      <x:c r="AC141" s="14" t="str">
        <x:f>IF(Y141=1,MAX(0,'Metrics'!$B$9-D141),"")</x:f>
      </x:c>
      <x:c r="AD141" s="14" t="str">
        <x:f>IF(AB141=1,MAX(0,'Metrics'!$B$9-J141),"")</x:f>
      </x:c>
      <x:c r="AE141" s="14" t="str">
        <x:f>IF(A141="","",IF(OR(COUNTIF($A$8:$A$207,A141)&gt;1,B141="",C141="",NOT(ISNUMBER(D141)),AND(E141&lt;&gt;"",NOT(ISNUMBER(F141))),AND(G141&lt;&gt;"",OR(E141="",NOT(ISNUMBER(H141)))),AND(J141&lt;&gt;"",I141=""),AND(L141&lt;&gt;"",OR(J141="",NOT(ISNUMBER(M141)))),AND(S141&lt;&gt;"",OR(T141="",NOT(ISNUMBER(U141)))),AND(P141&lt;&gt;"",O141=""),AND(OR(P141="Accepted",P141="Declined"),Q141=""),AND(R141&lt;&gt;"",P141&lt;&gt;"Accepted"),AND(ISNUMBER(F141),F141&lt;0),AND(ISNUMBER(M141),M141&lt;0),AND(ISNUMBER(U141),U141&lt;0),AND(D141&lt;&gt;"",NOT(ISNUMBER(D141))),AND(E141&lt;&gt;"",NOT(ISNUMBER(E141))),AND(G141&lt;&gt;"",NOT(ISNUMBER(G141))),AND(H141&lt;&gt;"",NOT(ISNUMBER(H141))),AND(I141&lt;&gt;"",NOT(ISNUMBER(I141))),AND(J141&lt;&gt;"",NOT(ISNUMBER(J141))),AND(L141&lt;&gt;"",NOT(ISNUMBER(L141))),AND(N141&lt;&gt;"",NOT(ISNUMBER(N141))),AND(O141&lt;&gt;"",NOT(ISNUMBER(O141))),AND(Q141&lt;&gt;"",NOT(ISNUMBER(Q141))),AND(R141&lt;&gt;"",NOT(ISNUMBER(R141))),AND(S141&lt;&gt;"",NOT(ISNUMBER(S141))),AND(ISNUMBER(E141),ISNUMBER(D141),E141&lt;D141),AND(ISNUMBER(G141),ISNUMBER(E141),G141&lt;E141),AND(ISNUMBER(H141),ISNUMBER(G141),H141&lt;G141),AND(ISNUMBER(I141),ISNUMBER(G141),I141&lt;G141),AND(ISNUMBER(J141),ISNUMBER(I141),J141&lt;I141),AND(ISNUMBER(L141),ISNUMBER(J141),L141&lt;J141),AND(ISNUMBER(Q141),ISNUMBER(O141),Q141&lt;O141),AND(ISNUMBER(R141),ISNUMBER(Q141),R141&lt;Q141)),1,0))</x:f>
      </x:c>
      <x:c r="AF141" s="14" t="str">
        <x:f>IF(A141="","",IF(AND(ISNUMBER(S141),S141&lt;='Metrics'!$B$9,T141&lt;&gt;""),1,0))</x:f>
      </x:c>
    </x:row>
    <x:row r="142" ht="24" customHeight="1">
      <x:c r="A142" s="15"/>
      <x:c r="B142" s="15"/>
      <x:c r="C142" s="15"/>
      <x:c r="D142" s="16"/>
      <x:c r="E142" s="16"/>
      <x:c r="F142" s="17"/>
      <x:c r="G142" s="16"/>
      <x:c r="H142" s="16"/>
      <x:c r="I142" s="16"/>
      <x:c r="J142" s="16"/>
      <x:c r="K142" s="17"/>
      <x:c r="L142" s="16"/>
      <x:c r="M142" s="17"/>
      <x:c r="N142" s="16"/>
      <x:c r="O142" s="16"/>
      <x:c r="P142" s="15"/>
      <x:c r="Q142" s="16"/>
      <x:c r="R142" s="16"/>
      <x:c r="S142" s="16"/>
      <x:c r="T142" s="15"/>
      <x:c r="U142" s="17"/>
      <x:c r="V142" s="14" t="str">
        <x:f>IF(A142="","",IF(AND('Metrics'!$B$6&lt;&gt;"",C142='Metrics'!$B$6,ISNUMBER(D142),ISNUMBER('Metrics'!$B$7),ISNUMBER('Metrics'!$B$8),D142&gt;='Metrics'!$B$7,D142&lt;='Metrics'!$B$8),1,0))</x:f>
      </x:c>
      <x:c r="W142" s="14" t="str">
        <x:f>IF(A142="","",IF(AND(V142=1,ISNUMBER(G142),G142&lt;='Metrics'!$B$9,ISNUMBER(H142),H142&lt;='Metrics'!$B$9),1,0))</x:f>
      </x:c>
      <x:c r="X142" s="14" t="str">
        <x:f>IF(A142="","",IF(COUNTIFS('Example interviews'!$B$8:$B$307,A142,'Example interviews'!$E$8:$E$307,"Completed",'Example interviews'!$D$8:$D$307,"&lt;="&amp;'Metrics'!$B$9)&gt;0,1,0))</x:f>
      </x:c>
      <x:c r="Y142" s="14" t="str">
        <x:f>IF(A142="","",IF(AND(AND('Metrics'!$B$6&lt;&gt;"",C142='Metrics'!$B$6,ISNUMBER('Metrics'!$B$9),ISNUMBER(D142),D142&lt;='Metrics'!$B$9,NOT(AND(ISNUMBER(S142),S142&lt;='Metrics'!$B$9,T142&lt;&gt;""))),OR(E142="",E142&gt;'Metrics'!$B$9)),1,0))</x:f>
      </x:c>
      <x:c r="Z142" s="14" t="str">
        <x:f>IF(A142="","",IF(AND(AND('Metrics'!$B$6&lt;&gt;"",C142='Metrics'!$B$6,ISNUMBER('Metrics'!$B$9),ISNUMBER(D142),D142&lt;='Metrics'!$B$9,NOT(AND(ISNUMBER(S142),S142&lt;='Metrics'!$B$9,T142&lt;&gt;""))),ISNUMBER(G142),G142&lt;='Metrics'!$B$9,OR(I142="",I142&gt;'Metrics'!$B$9)),1,0))</x:f>
      </x:c>
      <x:c r="AA142" s="14" t="str">
        <x:f>IF(A142="","",IF(AND(AND('Metrics'!$B$6&lt;&gt;"",C142='Metrics'!$B$6,ISNUMBER('Metrics'!$B$9),ISNUMBER(D142),D142&lt;='Metrics'!$B$9,NOT(AND(ISNUMBER(S142),S142&lt;='Metrics'!$B$9,T142&lt;&gt;""))),ISNUMBER(I142),I142&lt;='Metrics'!$B$9,OR(J142="",J142&gt;'Metrics'!$B$9)),1,0))</x:f>
      </x:c>
      <x:c r="AB142" s="14" t="str">
        <x:f>IF(A142="","",IF(AND(AND('Metrics'!$B$6&lt;&gt;"",C142='Metrics'!$B$6,ISNUMBER('Metrics'!$B$9),ISNUMBER(D142),D142&lt;='Metrics'!$B$9,NOT(AND(ISNUMBER(S142),S142&lt;='Metrics'!$B$9,T142&lt;&gt;""))),ISNUMBER(J142),J142&lt;='Metrics'!$B$9,OR(L142="",L142&gt;'Metrics'!$B$9)),1,0))</x:f>
      </x:c>
      <x:c r="AC142" s="14" t="str">
        <x:f>IF(Y142=1,MAX(0,'Metrics'!$B$9-D142),"")</x:f>
      </x:c>
      <x:c r="AD142" s="14" t="str">
        <x:f>IF(AB142=1,MAX(0,'Metrics'!$B$9-J142),"")</x:f>
      </x:c>
      <x:c r="AE142" s="14" t="str">
        <x:f>IF(A142="","",IF(OR(COUNTIF($A$8:$A$207,A142)&gt;1,B142="",C142="",NOT(ISNUMBER(D142)),AND(E142&lt;&gt;"",NOT(ISNUMBER(F142))),AND(G142&lt;&gt;"",OR(E142="",NOT(ISNUMBER(H142)))),AND(J142&lt;&gt;"",I142=""),AND(L142&lt;&gt;"",OR(J142="",NOT(ISNUMBER(M142)))),AND(S142&lt;&gt;"",OR(T142="",NOT(ISNUMBER(U142)))),AND(P142&lt;&gt;"",O142=""),AND(OR(P142="Accepted",P142="Declined"),Q142=""),AND(R142&lt;&gt;"",P142&lt;&gt;"Accepted"),AND(ISNUMBER(F142),F142&lt;0),AND(ISNUMBER(M142),M142&lt;0),AND(ISNUMBER(U142),U142&lt;0),AND(D142&lt;&gt;"",NOT(ISNUMBER(D142))),AND(E142&lt;&gt;"",NOT(ISNUMBER(E142))),AND(G142&lt;&gt;"",NOT(ISNUMBER(G142))),AND(H142&lt;&gt;"",NOT(ISNUMBER(H142))),AND(I142&lt;&gt;"",NOT(ISNUMBER(I142))),AND(J142&lt;&gt;"",NOT(ISNUMBER(J142))),AND(L142&lt;&gt;"",NOT(ISNUMBER(L142))),AND(N142&lt;&gt;"",NOT(ISNUMBER(N142))),AND(O142&lt;&gt;"",NOT(ISNUMBER(O142))),AND(Q142&lt;&gt;"",NOT(ISNUMBER(Q142))),AND(R142&lt;&gt;"",NOT(ISNUMBER(R142))),AND(S142&lt;&gt;"",NOT(ISNUMBER(S142))),AND(ISNUMBER(E142),ISNUMBER(D142),E142&lt;D142),AND(ISNUMBER(G142),ISNUMBER(E142),G142&lt;E142),AND(ISNUMBER(H142),ISNUMBER(G142),H142&lt;G142),AND(ISNUMBER(I142),ISNUMBER(G142),I142&lt;G142),AND(ISNUMBER(J142),ISNUMBER(I142),J142&lt;I142),AND(ISNUMBER(L142),ISNUMBER(J142),L142&lt;J142),AND(ISNUMBER(Q142),ISNUMBER(O142),Q142&lt;O142),AND(ISNUMBER(R142),ISNUMBER(Q142),R142&lt;Q142)),1,0))</x:f>
      </x:c>
      <x:c r="AF142" s="14" t="str">
        <x:f>IF(A142="","",IF(AND(ISNUMBER(S142),S142&lt;='Metrics'!$B$9,T142&lt;&gt;""),1,0))</x:f>
      </x:c>
    </x:row>
    <x:row r="143" ht="24" customHeight="1">
      <x:c r="A143" s="15"/>
      <x:c r="B143" s="15"/>
      <x:c r="C143" s="15"/>
      <x:c r="D143" s="16"/>
      <x:c r="E143" s="16"/>
      <x:c r="F143" s="17"/>
      <x:c r="G143" s="16"/>
      <x:c r="H143" s="16"/>
      <x:c r="I143" s="16"/>
      <x:c r="J143" s="16"/>
      <x:c r="K143" s="17"/>
      <x:c r="L143" s="16"/>
      <x:c r="M143" s="17"/>
      <x:c r="N143" s="16"/>
      <x:c r="O143" s="16"/>
      <x:c r="P143" s="15"/>
      <x:c r="Q143" s="16"/>
      <x:c r="R143" s="16"/>
      <x:c r="S143" s="16"/>
      <x:c r="T143" s="15"/>
      <x:c r="U143" s="17"/>
      <x:c r="V143" s="14" t="str">
        <x:f>IF(A143="","",IF(AND('Metrics'!$B$6&lt;&gt;"",C143='Metrics'!$B$6,ISNUMBER(D143),ISNUMBER('Metrics'!$B$7),ISNUMBER('Metrics'!$B$8),D143&gt;='Metrics'!$B$7,D143&lt;='Metrics'!$B$8),1,0))</x:f>
      </x:c>
      <x:c r="W143" s="14" t="str">
        <x:f>IF(A143="","",IF(AND(V143=1,ISNUMBER(G143),G143&lt;='Metrics'!$B$9,ISNUMBER(H143),H143&lt;='Metrics'!$B$9),1,0))</x:f>
      </x:c>
      <x:c r="X143" s="14" t="str">
        <x:f>IF(A143="","",IF(COUNTIFS('Example interviews'!$B$8:$B$307,A143,'Example interviews'!$E$8:$E$307,"Completed",'Example interviews'!$D$8:$D$307,"&lt;="&amp;'Metrics'!$B$9)&gt;0,1,0))</x:f>
      </x:c>
      <x:c r="Y143" s="14" t="str">
        <x:f>IF(A143="","",IF(AND(AND('Metrics'!$B$6&lt;&gt;"",C143='Metrics'!$B$6,ISNUMBER('Metrics'!$B$9),ISNUMBER(D143),D143&lt;='Metrics'!$B$9,NOT(AND(ISNUMBER(S143),S143&lt;='Metrics'!$B$9,T143&lt;&gt;""))),OR(E143="",E143&gt;'Metrics'!$B$9)),1,0))</x:f>
      </x:c>
      <x:c r="Z143" s="14" t="str">
        <x:f>IF(A143="","",IF(AND(AND('Metrics'!$B$6&lt;&gt;"",C143='Metrics'!$B$6,ISNUMBER('Metrics'!$B$9),ISNUMBER(D143),D143&lt;='Metrics'!$B$9,NOT(AND(ISNUMBER(S143),S143&lt;='Metrics'!$B$9,T143&lt;&gt;""))),ISNUMBER(G143),G143&lt;='Metrics'!$B$9,OR(I143="",I143&gt;'Metrics'!$B$9)),1,0))</x:f>
      </x:c>
      <x:c r="AA143" s="14" t="str">
        <x:f>IF(A143="","",IF(AND(AND('Metrics'!$B$6&lt;&gt;"",C143='Metrics'!$B$6,ISNUMBER('Metrics'!$B$9),ISNUMBER(D143),D143&lt;='Metrics'!$B$9,NOT(AND(ISNUMBER(S143),S143&lt;='Metrics'!$B$9,T143&lt;&gt;""))),ISNUMBER(I143),I143&lt;='Metrics'!$B$9,OR(J143="",J143&gt;'Metrics'!$B$9)),1,0))</x:f>
      </x:c>
      <x:c r="AB143" s="14" t="str">
        <x:f>IF(A143="","",IF(AND(AND('Metrics'!$B$6&lt;&gt;"",C143='Metrics'!$B$6,ISNUMBER('Metrics'!$B$9),ISNUMBER(D143),D143&lt;='Metrics'!$B$9,NOT(AND(ISNUMBER(S143),S143&lt;='Metrics'!$B$9,T143&lt;&gt;""))),ISNUMBER(J143),J143&lt;='Metrics'!$B$9,OR(L143="",L143&gt;'Metrics'!$B$9)),1,0))</x:f>
      </x:c>
      <x:c r="AC143" s="14" t="str">
        <x:f>IF(Y143=1,MAX(0,'Metrics'!$B$9-D143),"")</x:f>
      </x:c>
      <x:c r="AD143" s="14" t="str">
        <x:f>IF(AB143=1,MAX(0,'Metrics'!$B$9-J143),"")</x:f>
      </x:c>
      <x:c r="AE143" s="14" t="str">
        <x:f>IF(A143="","",IF(OR(COUNTIF($A$8:$A$207,A143)&gt;1,B143="",C143="",NOT(ISNUMBER(D143)),AND(E143&lt;&gt;"",NOT(ISNUMBER(F143))),AND(G143&lt;&gt;"",OR(E143="",NOT(ISNUMBER(H143)))),AND(J143&lt;&gt;"",I143=""),AND(L143&lt;&gt;"",OR(J143="",NOT(ISNUMBER(M143)))),AND(S143&lt;&gt;"",OR(T143="",NOT(ISNUMBER(U143)))),AND(P143&lt;&gt;"",O143=""),AND(OR(P143="Accepted",P143="Declined"),Q143=""),AND(R143&lt;&gt;"",P143&lt;&gt;"Accepted"),AND(ISNUMBER(F143),F143&lt;0),AND(ISNUMBER(M143),M143&lt;0),AND(ISNUMBER(U143),U143&lt;0),AND(D143&lt;&gt;"",NOT(ISNUMBER(D143))),AND(E143&lt;&gt;"",NOT(ISNUMBER(E143))),AND(G143&lt;&gt;"",NOT(ISNUMBER(G143))),AND(H143&lt;&gt;"",NOT(ISNUMBER(H143))),AND(I143&lt;&gt;"",NOT(ISNUMBER(I143))),AND(J143&lt;&gt;"",NOT(ISNUMBER(J143))),AND(L143&lt;&gt;"",NOT(ISNUMBER(L143))),AND(N143&lt;&gt;"",NOT(ISNUMBER(N143))),AND(O143&lt;&gt;"",NOT(ISNUMBER(O143))),AND(Q143&lt;&gt;"",NOT(ISNUMBER(Q143))),AND(R143&lt;&gt;"",NOT(ISNUMBER(R143))),AND(S143&lt;&gt;"",NOT(ISNUMBER(S143))),AND(ISNUMBER(E143),ISNUMBER(D143),E143&lt;D143),AND(ISNUMBER(G143),ISNUMBER(E143),G143&lt;E143),AND(ISNUMBER(H143),ISNUMBER(G143),H143&lt;G143),AND(ISNUMBER(I143),ISNUMBER(G143),I143&lt;G143),AND(ISNUMBER(J143),ISNUMBER(I143),J143&lt;I143),AND(ISNUMBER(L143),ISNUMBER(J143),L143&lt;J143),AND(ISNUMBER(Q143),ISNUMBER(O143),Q143&lt;O143),AND(ISNUMBER(R143),ISNUMBER(Q143),R143&lt;Q143)),1,0))</x:f>
      </x:c>
      <x:c r="AF143" s="14" t="str">
        <x:f>IF(A143="","",IF(AND(ISNUMBER(S143),S143&lt;='Metrics'!$B$9,T143&lt;&gt;""),1,0))</x:f>
      </x:c>
    </x:row>
    <x:row r="144" ht="24" customHeight="1">
      <x:c r="A144" s="15"/>
      <x:c r="B144" s="15"/>
      <x:c r="C144" s="15"/>
      <x:c r="D144" s="16"/>
      <x:c r="E144" s="16"/>
      <x:c r="F144" s="17"/>
      <x:c r="G144" s="16"/>
      <x:c r="H144" s="16"/>
      <x:c r="I144" s="16"/>
      <x:c r="J144" s="16"/>
      <x:c r="K144" s="17"/>
      <x:c r="L144" s="16"/>
      <x:c r="M144" s="17"/>
      <x:c r="N144" s="16"/>
      <x:c r="O144" s="16"/>
      <x:c r="P144" s="15"/>
      <x:c r="Q144" s="16"/>
      <x:c r="R144" s="16"/>
      <x:c r="S144" s="16"/>
      <x:c r="T144" s="15"/>
      <x:c r="U144" s="17"/>
      <x:c r="V144" s="14" t="str">
        <x:f>IF(A144="","",IF(AND('Metrics'!$B$6&lt;&gt;"",C144='Metrics'!$B$6,ISNUMBER(D144),ISNUMBER('Metrics'!$B$7),ISNUMBER('Metrics'!$B$8),D144&gt;='Metrics'!$B$7,D144&lt;='Metrics'!$B$8),1,0))</x:f>
      </x:c>
      <x:c r="W144" s="14" t="str">
        <x:f>IF(A144="","",IF(AND(V144=1,ISNUMBER(G144),G144&lt;='Metrics'!$B$9,ISNUMBER(H144),H144&lt;='Metrics'!$B$9),1,0))</x:f>
      </x:c>
      <x:c r="X144" s="14" t="str">
        <x:f>IF(A144="","",IF(COUNTIFS('Example interviews'!$B$8:$B$307,A144,'Example interviews'!$E$8:$E$307,"Completed",'Example interviews'!$D$8:$D$307,"&lt;="&amp;'Metrics'!$B$9)&gt;0,1,0))</x:f>
      </x:c>
      <x:c r="Y144" s="14" t="str">
        <x:f>IF(A144="","",IF(AND(AND('Metrics'!$B$6&lt;&gt;"",C144='Metrics'!$B$6,ISNUMBER('Metrics'!$B$9),ISNUMBER(D144),D144&lt;='Metrics'!$B$9,NOT(AND(ISNUMBER(S144),S144&lt;='Metrics'!$B$9,T144&lt;&gt;""))),OR(E144="",E144&gt;'Metrics'!$B$9)),1,0))</x:f>
      </x:c>
      <x:c r="Z144" s="14" t="str">
        <x:f>IF(A144="","",IF(AND(AND('Metrics'!$B$6&lt;&gt;"",C144='Metrics'!$B$6,ISNUMBER('Metrics'!$B$9),ISNUMBER(D144),D144&lt;='Metrics'!$B$9,NOT(AND(ISNUMBER(S144),S144&lt;='Metrics'!$B$9,T144&lt;&gt;""))),ISNUMBER(G144),G144&lt;='Metrics'!$B$9,OR(I144="",I144&gt;'Metrics'!$B$9)),1,0))</x:f>
      </x:c>
      <x:c r="AA144" s="14" t="str">
        <x:f>IF(A144="","",IF(AND(AND('Metrics'!$B$6&lt;&gt;"",C144='Metrics'!$B$6,ISNUMBER('Metrics'!$B$9),ISNUMBER(D144),D144&lt;='Metrics'!$B$9,NOT(AND(ISNUMBER(S144),S144&lt;='Metrics'!$B$9,T144&lt;&gt;""))),ISNUMBER(I144),I144&lt;='Metrics'!$B$9,OR(J144="",J144&gt;'Metrics'!$B$9)),1,0))</x:f>
      </x:c>
      <x:c r="AB144" s="14" t="str">
        <x:f>IF(A144="","",IF(AND(AND('Metrics'!$B$6&lt;&gt;"",C144='Metrics'!$B$6,ISNUMBER('Metrics'!$B$9),ISNUMBER(D144),D144&lt;='Metrics'!$B$9,NOT(AND(ISNUMBER(S144),S144&lt;='Metrics'!$B$9,T144&lt;&gt;""))),ISNUMBER(J144),J144&lt;='Metrics'!$B$9,OR(L144="",L144&gt;'Metrics'!$B$9)),1,0))</x:f>
      </x:c>
      <x:c r="AC144" s="14" t="str">
        <x:f>IF(Y144=1,MAX(0,'Metrics'!$B$9-D144),"")</x:f>
      </x:c>
      <x:c r="AD144" s="14" t="str">
        <x:f>IF(AB144=1,MAX(0,'Metrics'!$B$9-J144),"")</x:f>
      </x:c>
      <x:c r="AE144" s="14" t="str">
        <x:f>IF(A144="","",IF(OR(COUNTIF($A$8:$A$207,A144)&gt;1,B144="",C144="",NOT(ISNUMBER(D144)),AND(E144&lt;&gt;"",NOT(ISNUMBER(F144))),AND(G144&lt;&gt;"",OR(E144="",NOT(ISNUMBER(H144)))),AND(J144&lt;&gt;"",I144=""),AND(L144&lt;&gt;"",OR(J144="",NOT(ISNUMBER(M144)))),AND(S144&lt;&gt;"",OR(T144="",NOT(ISNUMBER(U144)))),AND(P144&lt;&gt;"",O144=""),AND(OR(P144="Accepted",P144="Declined"),Q144=""),AND(R144&lt;&gt;"",P144&lt;&gt;"Accepted"),AND(ISNUMBER(F144),F144&lt;0),AND(ISNUMBER(M144),M144&lt;0),AND(ISNUMBER(U144),U144&lt;0),AND(D144&lt;&gt;"",NOT(ISNUMBER(D144))),AND(E144&lt;&gt;"",NOT(ISNUMBER(E144))),AND(G144&lt;&gt;"",NOT(ISNUMBER(G144))),AND(H144&lt;&gt;"",NOT(ISNUMBER(H144))),AND(I144&lt;&gt;"",NOT(ISNUMBER(I144))),AND(J144&lt;&gt;"",NOT(ISNUMBER(J144))),AND(L144&lt;&gt;"",NOT(ISNUMBER(L144))),AND(N144&lt;&gt;"",NOT(ISNUMBER(N144))),AND(O144&lt;&gt;"",NOT(ISNUMBER(O144))),AND(Q144&lt;&gt;"",NOT(ISNUMBER(Q144))),AND(R144&lt;&gt;"",NOT(ISNUMBER(R144))),AND(S144&lt;&gt;"",NOT(ISNUMBER(S144))),AND(ISNUMBER(E144),ISNUMBER(D144),E144&lt;D144),AND(ISNUMBER(G144),ISNUMBER(E144),G144&lt;E144),AND(ISNUMBER(H144),ISNUMBER(G144),H144&lt;G144),AND(ISNUMBER(I144),ISNUMBER(G144),I144&lt;G144),AND(ISNUMBER(J144),ISNUMBER(I144),J144&lt;I144),AND(ISNUMBER(L144),ISNUMBER(J144),L144&lt;J144),AND(ISNUMBER(Q144),ISNUMBER(O144),Q144&lt;O144),AND(ISNUMBER(R144),ISNUMBER(Q144),R144&lt;Q144)),1,0))</x:f>
      </x:c>
      <x:c r="AF144" s="14" t="str">
        <x:f>IF(A144="","",IF(AND(ISNUMBER(S144),S144&lt;='Metrics'!$B$9,T144&lt;&gt;""),1,0))</x:f>
      </x:c>
    </x:row>
    <x:row r="145" ht="24" customHeight="1">
      <x:c r="A145" s="15"/>
      <x:c r="B145" s="15"/>
      <x:c r="C145" s="15"/>
      <x:c r="D145" s="16"/>
      <x:c r="E145" s="16"/>
      <x:c r="F145" s="17"/>
      <x:c r="G145" s="16"/>
      <x:c r="H145" s="16"/>
      <x:c r="I145" s="16"/>
      <x:c r="J145" s="16"/>
      <x:c r="K145" s="17"/>
      <x:c r="L145" s="16"/>
      <x:c r="M145" s="17"/>
      <x:c r="N145" s="16"/>
      <x:c r="O145" s="16"/>
      <x:c r="P145" s="15"/>
      <x:c r="Q145" s="16"/>
      <x:c r="R145" s="16"/>
      <x:c r="S145" s="16"/>
      <x:c r="T145" s="15"/>
      <x:c r="U145" s="17"/>
      <x:c r="V145" s="14" t="str">
        <x:f>IF(A145="","",IF(AND('Metrics'!$B$6&lt;&gt;"",C145='Metrics'!$B$6,ISNUMBER(D145),ISNUMBER('Metrics'!$B$7),ISNUMBER('Metrics'!$B$8),D145&gt;='Metrics'!$B$7,D145&lt;='Metrics'!$B$8),1,0))</x:f>
      </x:c>
      <x:c r="W145" s="14" t="str">
        <x:f>IF(A145="","",IF(AND(V145=1,ISNUMBER(G145),G145&lt;='Metrics'!$B$9,ISNUMBER(H145),H145&lt;='Metrics'!$B$9),1,0))</x:f>
      </x:c>
      <x:c r="X145" s="14" t="str">
        <x:f>IF(A145="","",IF(COUNTIFS('Example interviews'!$B$8:$B$307,A145,'Example interviews'!$E$8:$E$307,"Completed",'Example interviews'!$D$8:$D$307,"&lt;="&amp;'Metrics'!$B$9)&gt;0,1,0))</x:f>
      </x:c>
      <x:c r="Y145" s="14" t="str">
        <x:f>IF(A145="","",IF(AND(AND('Metrics'!$B$6&lt;&gt;"",C145='Metrics'!$B$6,ISNUMBER('Metrics'!$B$9),ISNUMBER(D145),D145&lt;='Metrics'!$B$9,NOT(AND(ISNUMBER(S145),S145&lt;='Metrics'!$B$9,T145&lt;&gt;""))),OR(E145="",E145&gt;'Metrics'!$B$9)),1,0))</x:f>
      </x:c>
      <x:c r="Z145" s="14" t="str">
        <x:f>IF(A145="","",IF(AND(AND('Metrics'!$B$6&lt;&gt;"",C145='Metrics'!$B$6,ISNUMBER('Metrics'!$B$9),ISNUMBER(D145),D145&lt;='Metrics'!$B$9,NOT(AND(ISNUMBER(S145),S145&lt;='Metrics'!$B$9,T145&lt;&gt;""))),ISNUMBER(G145),G145&lt;='Metrics'!$B$9,OR(I145="",I145&gt;'Metrics'!$B$9)),1,0))</x:f>
      </x:c>
      <x:c r="AA145" s="14" t="str">
        <x:f>IF(A145="","",IF(AND(AND('Metrics'!$B$6&lt;&gt;"",C145='Metrics'!$B$6,ISNUMBER('Metrics'!$B$9),ISNUMBER(D145),D145&lt;='Metrics'!$B$9,NOT(AND(ISNUMBER(S145),S145&lt;='Metrics'!$B$9,T145&lt;&gt;""))),ISNUMBER(I145),I145&lt;='Metrics'!$B$9,OR(J145="",J145&gt;'Metrics'!$B$9)),1,0))</x:f>
      </x:c>
      <x:c r="AB145" s="14" t="str">
        <x:f>IF(A145="","",IF(AND(AND('Metrics'!$B$6&lt;&gt;"",C145='Metrics'!$B$6,ISNUMBER('Metrics'!$B$9),ISNUMBER(D145),D145&lt;='Metrics'!$B$9,NOT(AND(ISNUMBER(S145),S145&lt;='Metrics'!$B$9,T145&lt;&gt;""))),ISNUMBER(J145),J145&lt;='Metrics'!$B$9,OR(L145="",L145&gt;'Metrics'!$B$9)),1,0))</x:f>
      </x:c>
      <x:c r="AC145" s="14" t="str">
        <x:f>IF(Y145=1,MAX(0,'Metrics'!$B$9-D145),"")</x:f>
      </x:c>
      <x:c r="AD145" s="14" t="str">
        <x:f>IF(AB145=1,MAX(0,'Metrics'!$B$9-J145),"")</x:f>
      </x:c>
      <x:c r="AE145" s="14" t="str">
        <x:f>IF(A145="","",IF(OR(COUNTIF($A$8:$A$207,A145)&gt;1,B145="",C145="",NOT(ISNUMBER(D145)),AND(E145&lt;&gt;"",NOT(ISNUMBER(F145))),AND(G145&lt;&gt;"",OR(E145="",NOT(ISNUMBER(H145)))),AND(J145&lt;&gt;"",I145=""),AND(L145&lt;&gt;"",OR(J145="",NOT(ISNUMBER(M145)))),AND(S145&lt;&gt;"",OR(T145="",NOT(ISNUMBER(U145)))),AND(P145&lt;&gt;"",O145=""),AND(OR(P145="Accepted",P145="Declined"),Q145=""),AND(R145&lt;&gt;"",P145&lt;&gt;"Accepted"),AND(ISNUMBER(F145),F145&lt;0),AND(ISNUMBER(M145),M145&lt;0),AND(ISNUMBER(U145),U145&lt;0),AND(D145&lt;&gt;"",NOT(ISNUMBER(D145))),AND(E145&lt;&gt;"",NOT(ISNUMBER(E145))),AND(G145&lt;&gt;"",NOT(ISNUMBER(G145))),AND(H145&lt;&gt;"",NOT(ISNUMBER(H145))),AND(I145&lt;&gt;"",NOT(ISNUMBER(I145))),AND(J145&lt;&gt;"",NOT(ISNUMBER(J145))),AND(L145&lt;&gt;"",NOT(ISNUMBER(L145))),AND(N145&lt;&gt;"",NOT(ISNUMBER(N145))),AND(O145&lt;&gt;"",NOT(ISNUMBER(O145))),AND(Q145&lt;&gt;"",NOT(ISNUMBER(Q145))),AND(R145&lt;&gt;"",NOT(ISNUMBER(R145))),AND(S145&lt;&gt;"",NOT(ISNUMBER(S145))),AND(ISNUMBER(E145),ISNUMBER(D145),E145&lt;D145),AND(ISNUMBER(G145),ISNUMBER(E145),G145&lt;E145),AND(ISNUMBER(H145),ISNUMBER(G145),H145&lt;G145),AND(ISNUMBER(I145),ISNUMBER(G145),I145&lt;G145),AND(ISNUMBER(J145),ISNUMBER(I145),J145&lt;I145),AND(ISNUMBER(L145),ISNUMBER(J145),L145&lt;J145),AND(ISNUMBER(Q145),ISNUMBER(O145),Q145&lt;O145),AND(ISNUMBER(R145),ISNUMBER(Q145),R145&lt;Q145)),1,0))</x:f>
      </x:c>
      <x:c r="AF145" s="14" t="str">
        <x:f>IF(A145="","",IF(AND(ISNUMBER(S145),S145&lt;='Metrics'!$B$9,T145&lt;&gt;""),1,0))</x:f>
      </x:c>
    </x:row>
    <x:row r="146" ht="24" customHeight="1">
      <x:c r="A146" s="15"/>
      <x:c r="B146" s="15"/>
      <x:c r="C146" s="15"/>
      <x:c r="D146" s="16"/>
      <x:c r="E146" s="16"/>
      <x:c r="F146" s="17"/>
      <x:c r="G146" s="16"/>
      <x:c r="H146" s="16"/>
      <x:c r="I146" s="16"/>
      <x:c r="J146" s="16"/>
      <x:c r="K146" s="17"/>
      <x:c r="L146" s="16"/>
      <x:c r="M146" s="17"/>
      <x:c r="N146" s="16"/>
      <x:c r="O146" s="16"/>
      <x:c r="P146" s="15"/>
      <x:c r="Q146" s="16"/>
      <x:c r="R146" s="16"/>
      <x:c r="S146" s="16"/>
      <x:c r="T146" s="15"/>
      <x:c r="U146" s="17"/>
      <x:c r="V146" s="14" t="str">
        <x:f>IF(A146="","",IF(AND('Metrics'!$B$6&lt;&gt;"",C146='Metrics'!$B$6,ISNUMBER(D146),ISNUMBER('Metrics'!$B$7),ISNUMBER('Metrics'!$B$8),D146&gt;='Metrics'!$B$7,D146&lt;='Metrics'!$B$8),1,0))</x:f>
      </x:c>
      <x:c r="W146" s="14" t="str">
        <x:f>IF(A146="","",IF(AND(V146=1,ISNUMBER(G146),G146&lt;='Metrics'!$B$9,ISNUMBER(H146),H146&lt;='Metrics'!$B$9),1,0))</x:f>
      </x:c>
      <x:c r="X146" s="14" t="str">
        <x:f>IF(A146="","",IF(COUNTIFS('Example interviews'!$B$8:$B$307,A146,'Example interviews'!$E$8:$E$307,"Completed",'Example interviews'!$D$8:$D$307,"&lt;="&amp;'Metrics'!$B$9)&gt;0,1,0))</x:f>
      </x:c>
      <x:c r="Y146" s="14" t="str">
        <x:f>IF(A146="","",IF(AND(AND('Metrics'!$B$6&lt;&gt;"",C146='Metrics'!$B$6,ISNUMBER('Metrics'!$B$9),ISNUMBER(D146),D146&lt;='Metrics'!$B$9,NOT(AND(ISNUMBER(S146),S146&lt;='Metrics'!$B$9,T146&lt;&gt;""))),OR(E146="",E146&gt;'Metrics'!$B$9)),1,0))</x:f>
      </x:c>
      <x:c r="Z146" s="14" t="str">
        <x:f>IF(A146="","",IF(AND(AND('Metrics'!$B$6&lt;&gt;"",C146='Metrics'!$B$6,ISNUMBER('Metrics'!$B$9),ISNUMBER(D146),D146&lt;='Metrics'!$B$9,NOT(AND(ISNUMBER(S146),S146&lt;='Metrics'!$B$9,T146&lt;&gt;""))),ISNUMBER(G146),G146&lt;='Metrics'!$B$9,OR(I146="",I146&gt;'Metrics'!$B$9)),1,0))</x:f>
      </x:c>
      <x:c r="AA146" s="14" t="str">
        <x:f>IF(A146="","",IF(AND(AND('Metrics'!$B$6&lt;&gt;"",C146='Metrics'!$B$6,ISNUMBER('Metrics'!$B$9),ISNUMBER(D146),D146&lt;='Metrics'!$B$9,NOT(AND(ISNUMBER(S146),S146&lt;='Metrics'!$B$9,T146&lt;&gt;""))),ISNUMBER(I146),I146&lt;='Metrics'!$B$9,OR(J146="",J146&gt;'Metrics'!$B$9)),1,0))</x:f>
      </x:c>
      <x:c r="AB146" s="14" t="str">
        <x:f>IF(A146="","",IF(AND(AND('Metrics'!$B$6&lt;&gt;"",C146='Metrics'!$B$6,ISNUMBER('Metrics'!$B$9),ISNUMBER(D146),D146&lt;='Metrics'!$B$9,NOT(AND(ISNUMBER(S146),S146&lt;='Metrics'!$B$9,T146&lt;&gt;""))),ISNUMBER(J146),J146&lt;='Metrics'!$B$9,OR(L146="",L146&gt;'Metrics'!$B$9)),1,0))</x:f>
      </x:c>
      <x:c r="AC146" s="14" t="str">
        <x:f>IF(Y146=1,MAX(0,'Metrics'!$B$9-D146),"")</x:f>
      </x:c>
      <x:c r="AD146" s="14" t="str">
        <x:f>IF(AB146=1,MAX(0,'Metrics'!$B$9-J146),"")</x:f>
      </x:c>
      <x:c r="AE146" s="14" t="str">
        <x:f>IF(A146="","",IF(OR(COUNTIF($A$8:$A$207,A146)&gt;1,B146="",C146="",NOT(ISNUMBER(D146)),AND(E146&lt;&gt;"",NOT(ISNUMBER(F146))),AND(G146&lt;&gt;"",OR(E146="",NOT(ISNUMBER(H146)))),AND(J146&lt;&gt;"",I146=""),AND(L146&lt;&gt;"",OR(J146="",NOT(ISNUMBER(M146)))),AND(S146&lt;&gt;"",OR(T146="",NOT(ISNUMBER(U146)))),AND(P146&lt;&gt;"",O146=""),AND(OR(P146="Accepted",P146="Declined"),Q146=""),AND(R146&lt;&gt;"",P146&lt;&gt;"Accepted"),AND(ISNUMBER(F146),F146&lt;0),AND(ISNUMBER(M146),M146&lt;0),AND(ISNUMBER(U146),U146&lt;0),AND(D146&lt;&gt;"",NOT(ISNUMBER(D146))),AND(E146&lt;&gt;"",NOT(ISNUMBER(E146))),AND(G146&lt;&gt;"",NOT(ISNUMBER(G146))),AND(H146&lt;&gt;"",NOT(ISNUMBER(H146))),AND(I146&lt;&gt;"",NOT(ISNUMBER(I146))),AND(J146&lt;&gt;"",NOT(ISNUMBER(J146))),AND(L146&lt;&gt;"",NOT(ISNUMBER(L146))),AND(N146&lt;&gt;"",NOT(ISNUMBER(N146))),AND(O146&lt;&gt;"",NOT(ISNUMBER(O146))),AND(Q146&lt;&gt;"",NOT(ISNUMBER(Q146))),AND(R146&lt;&gt;"",NOT(ISNUMBER(R146))),AND(S146&lt;&gt;"",NOT(ISNUMBER(S146))),AND(ISNUMBER(E146),ISNUMBER(D146),E146&lt;D146),AND(ISNUMBER(G146),ISNUMBER(E146),G146&lt;E146),AND(ISNUMBER(H146),ISNUMBER(G146),H146&lt;G146),AND(ISNUMBER(I146),ISNUMBER(G146),I146&lt;G146),AND(ISNUMBER(J146),ISNUMBER(I146),J146&lt;I146),AND(ISNUMBER(L146),ISNUMBER(J146),L146&lt;J146),AND(ISNUMBER(Q146),ISNUMBER(O146),Q146&lt;O146),AND(ISNUMBER(R146),ISNUMBER(Q146),R146&lt;Q146)),1,0))</x:f>
      </x:c>
      <x:c r="AF146" s="14" t="str">
        <x:f>IF(A146="","",IF(AND(ISNUMBER(S146),S146&lt;='Metrics'!$B$9,T146&lt;&gt;""),1,0))</x:f>
      </x:c>
    </x:row>
    <x:row r="147" ht="24" customHeight="1">
      <x:c r="A147" s="15"/>
      <x:c r="B147" s="15"/>
      <x:c r="C147" s="15"/>
      <x:c r="D147" s="16"/>
      <x:c r="E147" s="16"/>
      <x:c r="F147" s="17"/>
      <x:c r="G147" s="16"/>
      <x:c r="H147" s="16"/>
      <x:c r="I147" s="16"/>
      <x:c r="J147" s="16"/>
      <x:c r="K147" s="17"/>
      <x:c r="L147" s="16"/>
      <x:c r="M147" s="17"/>
      <x:c r="N147" s="16"/>
      <x:c r="O147" s="16"/>
      <x:c r="P147" s="15"/>
      <x:c r="Q147" s="16"/>
      <x:c r="R147" s="16"/>
      <x:c r="S147" s="16"/>
      <x:c r="T147" s="15"/>
      <x:c r="U147" s="17"/>
      <x:c r="V147" s="14" t="str">
        <x:f>IF(A147="","",IF(AND('Metrics'!$B$6&lt;&gt;"",C147='Metrics'!$B$6,ISNUMBER(D147),ISNUMBER('Metrics'!$B$7),ISNUMBER('Metrics'!$B$8),D147&gt;='Metrics'!$B$7,D147&lt;='Metrics'!$B$8),1,0))</x:f>
      </x:c>
      <x:c r="W147" s="14" t="str">
        <x:f>IF(A147="","",IF(AND(V147=1,ISNUMBER(G147),G147&lt;='Metrics'!$B$9,ISNUMBER(H147),H147&lt;='Metrics'!$B$9),1,0))</x:f>
      </x:c>
      <x:c r="X147" s="14" t="str">
        <x:f>IF(A147="","",IF(COUNTIFS('Example interviews'!$B$8:$B$307,A147,'Example interviews'!$E$8:$E$307,"Completed",'Example interviews'!$D$8:$D$307,"&lt;="&amp;'Metrics'!$B$9)&gt;0,1,0))</x:f>
      </x:c>
      <x:c r="Y147" s="14" t="str">
        <x:f>IF(A147="","",IF(AND(AND('Metrics'!$B$6&lt;&gt;"",C147='Metrics'!$B$6,ISNUMBER('Metrics'!$B$9),ISNUMBER(D147),D147&lt;='Metrics'!$B$9,NOT(AND(ISNUMBER(S147),S147&lt;='Metrics'!$B$9,T147&lt;&gt;""))),OR(E147="",E147&gt;'Metrics'!$B$9)),1,0))</x:f>
      </x:c>
      <x:c r="Z147" s="14" t="str">
        <x:f>IF(A147="","",IF(AND(AND('Metrics'!$B$6&lt;&gt;"",C147='Metrics'!$B$6,ISNUMBER('Metrics'!$B$9),ISNUMBER(D147),D147&lt;='Metrics'!$B$9,NOT(AND(ISNUMBER(S147),S147&lt;='Metrics'!$B$9,T147&lt;&gt;""))),ISNUMBER(G147),G147&lt;='Metrics'!$B$9,OR(I147="",I147&gt;'Metrics'!$B$9)),1,0))</x:f>
      </x:c>
      <x:c r="AA147" s="14" t="str">
        <x:f>IF(A147="","",IF(AND(AND('Metrics'!$B$6&lt;&gt;"",C147='Metrics'!$B$6,ISNUMBER('Metrics'!$B$9),ISNUMBER(D147),D147&lt;='Metrics'!$B$9,NOT(AND(ISNUMBER(S147),S147&lt;='Metrics'!$B$9,T147&lt;&gt;""))),ISNUMBER(I147),I147&lt;='Metrics'!$B$9,OR(J147="",J147&gt;'Metrics'!$B$9)),1,0))</x:f>
      </x:c>
      <x:c r="AB147" s="14" t="str">
        <x:f>IF(A147="","",IF(AND(AND('Metrics'!$B$6&lt;&gt;"",C147='Metrics'!$B$6,ISNUMBER('Metrics'!$B$9),ISNUMBER(D147),D147&lt;='Metrics'!$B$9,NOT(AND(ISNUMBER(S147),S147&lt;='Metrics'!$B$9,T147&lt;&gt;""))),ISNUMBER(J147),J147&lt;='Metrics'!$B$9,OR(L147="",L147&gt;'Metrics'!$B$9)),1,0))</x:f>
      </x:c>
      <x:c r="AC147" s="14" t="str">
        <x:f>IF(Y147=1,MAX(0,'Metrics'!$B$9-D147),"")</x:f>
      </x:c>
      <x:c r="AD147" s="14" t="str">
        <x:f>IF(AB147=1,MAX(0,'Metrics'!$B$9-J147),"")</x:f>
      </x:c>
      <x:c r="AE147" s="14" t="str">
        <x:f>IF(A147="","",IF(OR(COUNTIF($A$8:$A$207,A147)&gt;1,B147="",C147="",NOT(ISNUMBER(D147)),AND(E147&lt;&gt;"",NOT(ISNUMBER(F147))),AND(G147&lt;&gt;"",OR(E147="",NOT(ISNUMBER(H147)))),AND(J147&lt;&gt;"",I147=""),AND(L147&lt;&gt;"",OR(J147="",NOT(ISNUMBER(M147)))),AND(S147&lt;&gt;"",OR(T147="",NOT(ISNUMBER(U147)))),AND(P147&lt;&gt;"",O147=""),AND(OR(P147="Accepted",P147="Declined"),Q147=""),AND(R147&lt;&gt;"",P147&lt;&gt;"Accepted"),AND(ISNUMBER(F147),F147&lt;0),AND(ISNUMBER(M147),M147&lt;0),AND(ISNUMBER(U147),U147&lt;0),AND(D147&lt;&gt;"",NOT(ISNUMBER(D147))),AND(E147&lt;&gt;"",NOT(ISNUMBER(E147))),AND(G147&lt;&gt;"",NOT(ISNUMBER(G147))),AND(H147&lt;&gt;"",NOT(ISNUMBER(H147))),AND(I147&lt;&gt;"",NOT(ISNUMBER(I147))),AND(J147&lt;&gt;"",NOT(ISNUMBER(J147))),AND(L147&lt;&gt;"",NOT(ISNUMBER(L147))),AND(N147&lt;&gt;"",NOT(ISNUMBER(N147))),AND(O147&lt;&gt;"",NOT(ISNUMBER(O147))),AND(Q147&lt;&gt;"",NOT(ISNUMBER(Q147))),AND(R147&lt;&gt;"",NOT(ISNUMBER(R147))),AND(S147&lt;&gt;"",NOT(ISNUMBER(S147))),AND(ISNUMBER(E147),ISNUMBER(D147),E147&lt;D147),AND(ISNUMBER(G147),ISNUMBER(E147),G147&lt;E147),AND(ISNUMBER(H147),ISNUMBER(G147),H147&lt;G147),AND(ISNUMBER(I147),ISNUMBER(G147),I147&lt;G147),AND(ISNUMBER(J147),ISNUMBER(I147),J147&lt;I147),AND(ISNUMBER(L147),ISNUMBER(J147),L147&lt;J147),AND(ISNUMBER(Q147),ISNUMBER(O147),Q147&lt;O147),AND(ISNUMBER(R147),ISNUMBER(Q147),R147&lt;Q147)),1,0))</x:f>
      </x:c>
      <x:c r="AF147" s="14" t="str">
        <x:f>IF(A147="","",IF(AND(ISNUMBER(S147),S147&lt;='Metrics'!$B$9,T147&lt;&gt;""),1,0))</x:f>
      </x:c>
    </x:row>
    <x:row r="148" ht="24" customHeight="1">
      <x:c r="A148" s="15"/>
      <x:c r="B148" s="15"/>
      <x:c r="C148" s="15"/>
      <x:c r="D148" s="16"/>
      <x:c r="E148" s="16"/>
      <x:c r="F148" s="17"/>
      <x:c r="G148" s="16"/>
      <x:c r="H148" s="16"/>
      <x:c r="I148" s="16"/>
      <x:c r="J148" s="16"/>
      <x:c r="K148" s="17"/>
      <x:c r="L148" s="16"/>
      <x:c r="M148" s="17"/>
      <x:c r="N148" s="16"/>
      <x:c r="O148" s="16"/>
      <x:c r="P148" s="15"/>
      <x:c r="Q148" s="16"/>
      <x:c r="R148" s="16"/>
      <x:c r="S148" s="16"/>
      <x:c r="T148" s="15"/>
      <x:c r="U148" s="17"/>
      <x:c r="V148" s="14" t="str">
        <x:f>IF(A148="","",IF(AND('Metrics'!$B$6&lt;&gt;"",C148='Metrics'!$B$6,ISNUMBER(D148),ISNUMBER('Metrics'!$B$7),ISNUMBER('Metrics'!$B$8),D148&gt;='Metrics'!$B$7,D148&lt;='Metrics'!$B$8),1,0))</x:f>
      </x:c>
      <x:c r="W148" s="14" t="str">
        <x:f>IF(A148="","",IF(AND(V148=1,ISNUMBER(G148),G148&lt;='Metrics'!$B$9,ISNUMBER(H148),H148&lt;='Metrics'!$B$9),1,0))</x:f>
      </x:c>
      <x:c r="X148" s="14" t="str">
        <x:f>IF(A148="","",IF(COUNTIFS('Example interviews'!$B$8:$B$307,A148,'Example interviews'!$E$8:$E$307,"Completed",'Example interviews'!$D$8:$D$307,"&lt;="&amp;'Metrics'!$B$9)&gt;0,1,0))</x:f>
      </x:c>
      <x:c r="Y148" s="14" t="str">
        <x:f>IF(A148="","",IF(AND(AND('Metrics'!$B$6&lt;&gt;"",C148='Metrics'!$B$6,ISNUMBER('Metrics'!$B$9),ISNUMBER(D148),D148&lt;='Metrics'!$B$9,NOT(AND(ISNUMBER(S148),S148&lt;='Metrics'!$B$9,T148&lt;&gt;""))),OR(E148="",E148&gt;'Metrics'!$B$9)),1,0))</x:f>
      </x:c>
      <x:c r="Z148" s="14" t="str">
        <x:f>IF(A148="","",IF(AND(AND('Metrics'!$B$6&lt;&gt;"",C148='Metrics'!$B$6,ISNUMBER('Metrics'!$B$9),ISNUMBER(D148),D148&lt;='Metrics'!$B$9,NOT(AND(ISNUMBER(S148),S148&lt;='Metrics'!$B$9,T148&lt;&gt;""))),ISNUMBER(G148),G148&lt;='Metrics'!$B$9,OR(I148="",I148&gt;'Metrics'!$B$9)),1,0))</x:f>
      </x:c>
      <x:c r="AA148" s="14" t="str">
        <x:f>IF(A148="","",IF(AND(AND('Metrics'!$B$6&lt;&gt;"",C148='Metrics'!$B$6,ISNUMBER('Metrics'!$B$9),ISNUMBER(D148),D148&lt;='Metrics'!$B$9,NOT(AND(ISNUMBER(S148),S148&lt;='Metrics'!$B$9,T148&lt;&gt;""))),ISNUMBER(I148),I148&lt;='Metrics'!$B$9,OR(J148="",J148&gt;'Metrics'!$B$9)),1,0))</x:f>
      </x:c>
      <x:c r="AB148" s="14" t="str">
        <x:f>IF(A148="","",IF(AND(AND('Metrics'!$B$6&lt;&gt;"",C148='Metrics'!$B$6,ISNUMBER('Metrics'!$B$9),ISNUMBER(D148),D148&lt;='Metrics'!$B$9,NOT(AND(ISNUMBER(S148),S148&lt;='Metrics'!$B$9,T148&lt;&gt;""))),ISNUMBER(J148),J148&lt;='Metrics'!$B$9,OR(L148="",L148&gt;'Metrics'!$B$9)),1,0))</x:f>
      </x:c>
      <x:c r="AC148" s="14" t="str">
        <x:f>IF(Y148=1,MAX(0,'Metrics'!$B$9-D148),"")</x:f>
      </x:c>
      <x:c r="AD148" s="14" t="str">
        <x:f>IF(AB148=1,MAX(0,'Metrics'!$B$9-J148),"")</x:f>
      </x:c>
      <x:c r="AE148" s="14" t="str">
        <x:f>IF(A148="","",IF(OR(COUNTIF($A$8:$A$207,A148)&gt;1,B148="",C148="",NOT(ISNUMBER(D148)),AND(E148&lt;&gt;"",NOT(ISNUMBER(F148))),AND(G148&lt;&gt;"",OR(E148="",NOT(ISNUMBER(H148)))),AND(J148&lt;&gt;"",I148=""),AND(L148&lt;&gt;"",OR(J148="",NOT(ISNUMBER(M148)))),AND(S148&lt;&gt;"",OR(T148="",NOT(ISNUMBER(U148)))),AND(P148&lt;&gt;"",O148=""),AND(OR(P148="Accepted",P148="Declined"),Q148=""),AND(R148&lt;&gt;"",P148&lt;&gt;"Accepted"),AND(ISNUMBER(F148),F148&lt;0),AND(ISNUMBER(M148),M148&lt;0),AND(ISNUMBER(U148),U148&lt;0),AND(D148&lt;&gt;"",NOT(ISNUMBER(D148))),AND(E148&lt;&gt;"",NOT(ISNUMBER(E148))),AND(G148&lt;&gt;"",NOT(ISNUMBER(G148))),AND(H148&lt;&gt;"",NOT(ISNUMBER(H148))),AND(I148&lt;&gt;"",NOT(ISNUMBER(I148))),AND(J148&lt;&gt;"",NOT(ISNUMBER(J148))),AND(L148&lt;&gt;"",NOT(ISNUMBER(L148))),AND(N148&lt;&gt;"",NOT(ISNUMBER(N148))),AND(O148&lt;&gt;"",NOT(ISNUMBER(O148))),AND(Q148&lt;&gt;"",NOT(ISNUMBER(Q148))),AND(R148&lt;&gt;"",NOT(ISNUMBER(R148))),AND(S148&lt;&gt;"",NOT(ISNUMBER(S148))),AND(ISNUMBER(E148),ISNUMBER(D148),E148&lt;D148),AND(ISNUMBER(G148),ISNUMBER(E148),G148&lt;E148),AND(ISNUMBER(H148),ISNUMBER(G148),H148&lt;G148),AND(ISNUMBER(I148),ISNUMBER(G148),I148&lt;G148),AND(ISNUMBER(J148),ISNUMBER(I148),J148&lt;I148),AND(ISNUMBER(L148),ISNUMBER(J148),L148&lt;J148),AND(ISNUMBER(Q148),ISNUMBER(O148),Q148&lt;O148),AND(ISNUMBER(R148),ISNUMBER(Q148),R148&lt;Q148)),1,0))</x:f>
      </x:c>
      <x:c r="AF148" s="14" t="str">
        <x:f>IF(A148="","",IF(AND(ISNUMBER(S148),S148&lt;='Metrics'!$B$9,T148&lt;&gt;""),1,0))</x:f>
      </x:c>
    </x:row>
    <x:row r="149" ht="24" customHeight="1">
      <x:c r="A149" s="15"/>
      <x:c r="B149" s="15"/>
      <x:c r="C149" s="15"/>
      <x:c r="D149" s="16"/>
      <x:c r="E149" s="16"/>
      <x:c r="F149" s="17"/>
      <x:c r="G149" s="16"/>
      <x:c r="H149" s="16"/>
      <x:c r="I149" s="16"/>
      <x:c r="J149" s="16"/>
      <x:c r="K149" s="17"/>
      <x:c r="L149" s="16"/>
      <x:c r="M149" s="17"/>
      <x:c r="N149" s="16"/>
      <x:c r="O149" s="16"/>
      <x:c r="P149" s="15"/>
      <x:c r="Q149" s="16"/>
      <x:c r="R149" s="16"/>
      <x:c r="S149" s="16"/>
      <x:c r="T149" s="15"/>
      <x:c r="U149" s="17"/>
      <x:c r="V149" s="14" t="str">
        <x:f>IF(A149="","",IF(AND('Metrics'!$B$6&lt;&gt;"",C149='Metrics'!$B$6,ISNUMBER(D149),ISNUMBER('Metrics'!$B$7),ISNUMBER('Metrics'!$B$8),D149&gt;='Metrics'!$B$7,D149&lt;='Metrics'!$B$8),1,0))</x:f>
      </x:c>
      <x:c r="W149" s="14" t="str">
        <x:f>IF(A149="","",IF(AND(V149=1,ISNUMBER(G149),G149&lt;='Metrics'!$B$9,ISNUMBER(H149),H149&lt;='Metrics'!$B$9),1,0))</x:f>
      </x:c>
      <x:c r="X149" s="14" t="str">
        <x:f>IF(A149="","",IF(COUNTIFS('Example interviews'!$B$8:$B$307,A149,'Example interviews'!$E$8:$E$307,"Completed",'Example interviews'!$D$8:$D$307,"&lt;="&amp;'Metrics'!$B$9)&gt;0,1,0))</x:f>
      </x:c>
      <x:c r="Y149" s="14" t="str">
        <x:f>IF(A149="","",IF(AND(AND('Metrics'!$B$6&lt;&gt;"",C149='Metrics'!$B$6,ISNUMBER('Metrics'!$B$9),ISNUMBER(D149),D149&lt;='Metrics'!$B$9,NOT(AND(ISNUMBER(S149),S149&lt;='Metrics'!$B$9,T149&lt;&gt;""))),OR(E149="",E149&gt;'Metrics'!$B$9)),1,0))</x:f>
      </x:c>
      <x:c r="Z149" s="14" t="str">
        <x:f>IF(A149="","",IF(AND(AND('Metrics'!$B$6&lt;&gt;"",C149='Metrics'!$B$6,ISNUMBER('Metrics'!$B$9),ISNUMBER(D149),D149&lt;='Metrics'!$B$9,NOT(AND(ISNUMBER(S149),S149&lt;='Metrics'!$B$9,T149&lt;&gt;""))),ISNUMBER(G149),G149&lt;='Metrics'!$B$9,OR(I149="",I149&gt;'Metrics'!$B$9)),1,0))</x:f>
      </x:c>
      <x:c r="AA149" s="14" t="str">
        <x:f>IF(A149="","",IF(AND(AND('Metrics'!$B$6&lt;&gt;"",C149='Metrics'!$B$6,ISNUMBER('Metrics'!$B$9),ISNUMBER(D149),D149&lt;='Metrics'!$B$9,NOT(AND(ISNUMBER(S149),S149&lt;='Metrics'!$B$9,T149&lt;&gt;""))),ISNUMBER(I149),I149&lt;='Metrics'!$B$9,OR(J149="",J149&gt;'Metrics'!$B$9)),1,0))</x:f>
      </x:c>
      <x:c r="AB149" s="14" t="str">
        <x:f>IF(A149="","",IF(AND(AND('Metrics'!$B$6&lt;&gt;"",C149='Metrics'!$B$6,ISNUMBER('Metrics'!$B$9),ISNUMBER(D149),D149&lt;='Metrics'!$B$9,NOT(AND(ISNUMBER(S149),S149&lt;='Metrics'!$B$9,T149&lt;&gt;""))),ISNUMBER(J149),J149&lt;='Metrics'!$B$9,OR(L149="",L149&gt;'Metrics'!$B$9)),1,0))</x:f>
      </x:c>
      <x:c r="AC149" s="14" t="str">
        <x:f>IF(Y149=1,MAX(0,'Metrics'!$B$9-D149),"")</x:f>
      </x:c>
      <x:c r="AD149" s="14" t="str">
        <x:f>IF(AB149=1,MAX(0,'Metrics'!$B$9-J149),"")</x:f>
      </x:c>
      <x:c r="AE149" s="14" t="str">
        <x:f>IF(A149="","",IF(OR(COUNTIF($A$8:$A$207,A149)&gt;1,B149="",C149="",NOT(ISNUMBER(D149)),AND(E149&lt;&gt;"",NOT(ISNUMBER(F149))),AND(G149&lt;&gt;"",OR(E149="",NOT(ISNUMBER(H149)))),AND(J149&lt;&gt;"",I149=""),AND(L149&lt;&gt;"",OR(J149="",NOT(ISNUMBER(M149)))),AND(S149&lt;&gt;"",OR(T149="",NOT(ISNUMBER(U149)))),AND(P149&lt;&gt;"",O149=""),AND(OR(P149="Accepted",P149="Declined"),Q149=""),AND(R149&lt;&gt;"",P149&lt;&gt;"Accepted"),AND(ISNUMBER(F149),F149&lt;0),AND(ISNUMBER(M149),M149&lt;0),AND(ISNUMBER(U149),U149&lt;0),AND(D149&lt;&gt;"",NOT(ISNUMBER(D149))),AND(E149&lt;&gt;"",NOT(ISNUMBER(E149))),AND(G149&lt;&gt;"",NOT(ISNUMBER(G149))),AND(H149&lt;&gt;"",NOT(ISNUMBER(H149))),AND(I149&lt;&gt;"",NOT(ISNUMBER(I149))),AND(J149&lt;&gt;"",NOT(ISNUMBER(J149))),AND(L149&lt;&gt;"",NOT(ISNUMBER(L149))),AND(N149&lt;&gt;"",NOT(ISNUMBER(N149))),AND(O149&lt;&gt;"",NOT(ISNUMBER(O149))),AND(Q149&lt;&gt;"",NOT(ISNUMBER(Q149))),AND(R149&lt;&gt;"",NOT(ISNUMBER(R149))),AND(S149&lt;&gt;"",NOT(ISNUMBER(S149))),AND(ISNUMBER(E149),ISNUMBER(D149),E149&lt;D149),AND(ISNUMBER(G149),ISNUMBER(E149),G149&lt;E149),AND(ISNUMBER(H149),ISNUMBER(G149),H149&lt;G149),AND(ISNUMBER(I149),ISNUMBER(G149),I149&lt;G149),AND(ISNUMBER(J149),ISNUMBER(I149),J149&lt;I149),AND(ISNUMBER(L149),ISNUMBER(J149),L149&lt;J149),AND(ISNUMBER(Q149),ISNUMBER(O149),Q149&lt;O149),AND(ISNUMBER(R149),ISNUMBER(Q149),R149&lt;Q149)),1,0))</x:f>
      </x:c>
      <x:c r="AF149" s="14" t="str">
        <x:f>IF(A149="","",IF(AND(ISNUMBER(S149),S149&lt;='Metrics'!$B$9,T149&lt;&gt;""),1,0))</x:f>
      </x:c>
    </x:row>
    <x:row r="150" ht="24" customHeight="1">
      <x:c r="A150" s="15"/>
      <x:c r="B150" s="15"/>
      <x:c r="C150" s="15"/>
      <x:c r="D150" s="16"/>
      <x:c r="E150" s="16"/>
      <x:c r="F150" s="17"/>
      <x:c r="G150" s="16"/>
      <x:c r="H150" s="16"/>
      <x:c r="I150" s="16"/>
      <x:c r="J150" s="16"/>
      <x:c r="K150" s="17"/>
      <x:c r="L150" s="16"/>
      <x:c r="M150" s="17"/>
      <x:c r="N150" s="16"/>
      <x:c r="O150" s="16"/>
      <x:c r="P150" s="15"/>
      <x:c r="Q150" s="16"/>
      <x:c r="R150" s="16"/>
      <x:c r="S150" s="16"/>
      <x:c r="T150" s="15"/>
      <x:c r="U150" s="17"/>
      <x:c r="V150" s="14" t="str">
        <x:f>IF(A150="","",IF(AND('Metrics'!$B$6&lt;&gt;"",C150='Metrics'!$B$6,ISNUMBER(D150),ISNUMBER('Metrics'!$B$7),ISNUMBER('Metrics'!$B$8),D150&gt;='Metrics'!$B$7,D150&lt;='Metrics'!$B$8),1,0))</x:f>
      </x:c>
      <x:c r="W150" s="14" t="str">
        <x:f>IF(A150="","",IF(AND(V150=1,ISNUMBER(G150),G150&lt;='Metrics'!$B$9,ISNUMBER(H150),H150&lt;='Metrics'!$B$9),1,0))</x:f>
      </x:c>
      <x:c r="X150" s="14" t="str">
        <x:f>IF(A150="","",IF(COUNTIFS('Example interviews'!$B$8:$B$307,A150,'Example interviews'!$E$8:$E$307,"Completed",'Example interviews'!$D$8:$D$307,"&lt;="&amp;'Metrics'!$B$9)&gt;0,1,0))</x:f>
      </x:c>
      <x:c r="Y150" s="14" t="str">
        <x:f>IF(A150="","",IF(AND(AND('Metrics'!$B$6&lt;&gt;"",C150='Metrics'!$B$6,ISNUMBER('Metrics'!$B$9),ISNUMBER(D150),D150&lt;='Metrics'!$B$9,NOT(AND(ISNUMBER(S150),S150&lt;='Metrics'!$B$9,T150&lt;&gt;""))),OR(E150="",E150&gt;'Metrics'!$B$9)),1,0))</x:f>
      </x:c>
      <x:c r="Z150" s="14" t="str">
        <x:f>IF(A150="","",IF(AND(AND('Metrics'!$B$6&lt;&gt;"",C150='Metrics'!$B$6,ISNUMBER('Metrics'!$B$9),ISNUMBER(D150),D150&lt;='Metrics'!$B$9,NOT(AND(ISNUMBER(S150),S150&lt;='Metrics'!$B$9,T150&lt;&gt;""))),ISNUMBER(G150),G150&lt;='Metrics'!$B$9,OR(I150="",I150&gt;'Metrics'!$B$9)),1,0))</x:f>
      </x:c>
      <x:c r="AA150" s="14" t="str">
        <x:f>IF(A150="","",IF(AND(AND('Metrics'!$B$6&lt;&gt;"",C150='Metrics'!$B$6,ISNUMBER('Metrics'!$B$9),ISNUMBER(D150),D150&lt;='Metrics'!$B$9,NOT(AND(ISNUMBER(S150),S150&lt;='Metrics'!$B$9,T150&lt;&gt;""))),ISNUMBER(I150),I150&lt;='Metrics'!$B$9,OR(J150="",J150&gt;'Metrics'!$B$9)),1,0))</x:f>
      </x:c>
      <x:c r="AB150" s="14" t="str">
        <x:f>IF(A150="","",IF(AND(AND('Metrics'!$B$6&lt;&gt;"",C150='Metrics'!$B$6,ISNUMBER('Metrics'!$B$9),ISNUMBER(D150),D150&lt;='Metrics'!$B$9,NOT(AND(ISNUMBER(S150),S150&lt;='Metrics'!$B$9,T150&lt;&gt;""))),ISNUMBER(J150),J150&lt;='Metrics'!$B$9,OR(L150="",L150&gt;'Metrics'!$B$9)),1,0))</x:f>
      </x:c>
      <x:c r="AC150" s="14" t="str">
        <x:f>IF(Y150=1,MAX(0,'Metrics'!$B$9-D150),"")</x:f>
      </x:c>
      <x:c r="AD150" s="14" t="str">
        <x:f>IF(AB150=1,MAX(0,'Metrics'!$B$9-J150),"")</x:f>
      </x:c>
      <x:c r="AE150" s="14" t="str">
        <x:f>IF(A150="","",IF(OR(COUNTIF($A$8:$A$207,A150)&gt;1,B150="",C150="",NOT(ISNUMBER(D150)),AND(E150&lt;&gt;"",NOT(ISNUMBER(F150))),AND(G150&lt;&gt;"",OR(E150="",NOT(ISNUMBER(H150)))),AND(J150&lt;&gt;"",I150=""),AND(L150&lt;&gt;"",OR(J150="",NOT(ISNUMBER(M150)))),AND(S150&lt;&gt;"",OR(T150="",NOT(ISNUMBER(U150)))),AND(P150&lt;&gt;"",O150=""),AND(OR(P150="Accepted",P150="Declined"),Q150=""),AND(R150&lt;&gt;"",P150&lt;&gt;"Accepted"),AND(ISNUMBER(F150),F150&lt;0),AND(ISNUMBER(M150),M150&lt;0),AND(ISNUMBER(U150),U150&lt;0),AND(D150&lt;&gt;"",NOT(ISNUMBER(D150))),AND(E150&lt;&gt;"",NOT(ISNUMBER(E150))),AND(G150&lt;&gt;"",NOT(ISNUMBER(G150))),AND(H150&lt;&gt;"",NOT(ISNUMBER(H150))),AND(I150&lt;&gt;"",NOT(ISNUMBER(I150))),AND(J150&lt;&gt;"",NOT(ISNUMBER(J150))),AND(L150&lt;&gt;"",NOT(ISNUMBER(L150))),AND(N150&lt;&gt;"",NOT(ISNUMBER(N150))),AND(O150&lt;&gt;"",NOT(ISNUMBER(O150))),AND(Q150&lt;&gt;"",NOT(ISNUMBER(Q150))),AND(R150&lt;&gt;"",NOT(ISNUMBER(R150))),AND(S150&lt;&gt;"",NOT(ISNUMBER(S150))),AND(ISNUMBER(E150),ISNUMBER(D150),E150&lt;D150),AND(ISNUMBER(G150),ISNUMBER(E150),G150&lt;E150),AND(ISNUMBER(H150),ISNUMBER(G150),H150&lt;G150),AND(ISNUMBER(I150),ISNUMBER(G150),I150&lt;G150),AND(ISNUMBER(J150),ISNUMBER(I150),J150&lt;I150),AND(ISNUMBER(L150),ISNUMBER(J150),L150&lt;J150),AND(ISNUMBER(Q150),ISNUMBER(O150),Q150&lt;O150),AND(ISNUMBER(R150),ISNUMBER(Q150),R150&lt;Q150)),1,0))</x:f>
      </x:c>
      <x:c r="AF150" s="14" t="str">
        <x:f>IF(A150="","",IF(AND(ISNUMBER(S150),S150&lt;='Metrics'!$B$9,T150&lt;&gt;""),1,0))</x:f>
      </x:c>
    </x:row>
    <x:row r="151" ht="24" customHeight="1">
      <x:c r="A151" s="15"/>
      <x:c r="B151" s="15"/>
      <x:c r="C151" s="15"/>
      <x:c r="D151" s="16"/>
      <x:c r="E151" s="16"/>
      <x:c r="F151" s="17"/>
      <x:c r="G151" s="16"/>
      <x:c r="H151" s="16"/>
      <x:c r="I151" s="16"/>
      <x:c r="J151" s="16"/>
      <x:c r="K151" s="17"/>
      <x:c r="L151" s="16"/>
      <x:c r="M151" s="17"/>
      <x:c r="N151" s="16"/>
      <x:c r="O151" s="16"/>
      <x:c r="P151" s="15"/>
      <x:c r="Q151" s="16"/>
      <x:c r="R151" s="16"/>
      <x:c r="S151" s="16"/>
      <x:c r="T151" s="15"/>
      <x:c r="U151" s="17"/>
      <x:c r="V151" s="14" t="str">
        <x:f>IF(A151="","",IF(AND('Metrics'!$B$6&lt;&gt;"",C151='Metrics'!$B$6,ISNUMBER(D151),ISNUMBER('Metrics'!$B$7),ISNUMBER('Metrics'!$B$8),D151&gt;='Metrics'!$B$7,D151&lt;='Metrics'!$B$8),1,0))</x:f>
      </x:c>
      <x:c r="W151" s="14" t="str">
        <x:f>IF(A151="","",IF(AND(V151=1,ISNUMBER(G151),G151&lt;='Metrics'!$B$9,ISNUMBER(H151),H151&lt;='Metrics'!$B$9),1,0))</x:f>
      </x:c>
      <x:c r="X151" s="14" t="str">
        <x:f>IF(A151="","",IF(COUNTIFS('Example interviews'!$B$8:$B$307,A151,'Example interviews'!$E$8:$E$307,"Completed",'Example interviews'!$D$8:$D$307,"&lt;="&amp;'Metrics'!$B$9)&gt;0,1,0))</x:f>
      </x:c>
      <x:c r="Y151" s="14" t="str">
        <x:f>IF(A151="","",IF(AND(AND('Metrics'!$B$6&lt;&gt;"",C151='Metrics'!$B$6,ISNUMBER('Metrics'!$B$9),ISNUMBER(D151),D151&lt;='Metrics'!$B$9,NOT(AND(ISNUMBER(S151),S151&lt;='Metrics'!$B$9,T151&lt;&gt;""))),OR(E151="",E151&gt;'Metrics'!$B$9)),1,0))</x:f>
      </x:c>
      <x:c r="Z151" s="14" t="str">
        <x:f>IF(A151="","",IF(AND(AND('Metrics'!$B$6&lt;&gt;"",C151='Metrics'!$B$6,ISNUMBER('Metrics'!$B$9),ISNUMBER(D151),D151&lt;='Metrics'!$B$9,NOT(AND(ISNUMBER(S151),S151&lt;='Metrics'!$B$9,T151&lt;&gt;""))),ISNUMBER(G151),G151&lt;='Metrics'!$B$9,OR(I151="",I151&gt;'Metrics'!$B$9)),1,0))</x:f>
      </x:c>
      <x:c r="AA151" s="14" t="str">
        <x:f>IF(A151="","",IF(AND(AND('Metrics'!$B$6&lt;&gt;"",C151='Metrics'!$B$6,ISNUMBER('Metrics'!$B$9),ISNUMBER(D151),D151&lt;='Metrics'!$B$9,NOT(AND(ISNUMBER(S151),S151&lt;='Metrics'!$B$9,T151&lt;&gt;""))),ISNUMBER(I151),I151&lt;='Metrics'!$B$9,OR(J151="",J151&gt;'Metrics'!$B$9)),1,0))</x:f>
      </x:c>
      <x:c r="AB151" s="14" t="str">
        <x:f>IF(A151="","",IF(AND(AND('Metrics'!$B$6&lt;&gt;"",C151='Metrics'!$B$6,ISNUMBER('Metrics'!$B$9),ISNUMBER(D151),D151&lt;='Metrics'!$B$9,NOT(AND(ISNUMBER(S151),S151&lt;='Metrics'!$B$9,T151&lt;&gt;""))),ISNUMBER(J151),J151&lt;='Metrics'!$B$9,OR(L151="",L151&gt;'Metrics'!$B$9)),1,0))</x:f>
      </x:c>
      <x:c r="AC151" s="14" t="str">
        <x:f>IF(Y151=1,MAX(0,'Metrics'!$B$9-D151),"")</x:f>
      </x:c>
      <x:c r="AD151" s="14" t="str">
        <x:f>IF(AB151=1,MAX(0,'Metrics'!$B$9-J151),"")</x:f>
      </x:c>
      <x:c r="AE151" s="14" t="str">
        <x:f>IF(A151="","",IF(OR(COUNTIF($A$8:$A$207,A151)&gt;1,B151="",C151="",NOT(ISNUMBER(D151)),AND(E151&lt;&gt;"",NOT(ISNUMBER(F151))),AND(G151&lt;&gt;"",OR(E151="",NOT(ISNUMBER(H151)))),AND(J151&lt;&gt;"",I151=""),AND(L151&lt;&gt;"",OR(J151="",NOT(ISNUMBER(M151)))),AND(S151&lt;&gt;"",OR(T151="",NOT(ISNUMBER(U151)))),AND(P151&lt;&gt;"",O151=""),AND(OR(P151="Accepted",P151="Declined"),Q151=""),AND(R151&lt;&gt;"",P151&lt;&gt;"Accepted"),AND(ISNUMBER(F151),F151&lt;0),AND(ISNUMBER(M151),M151&lt;0),AND(ISNUMBER(U151),U151&lt;0),AND(D151&lt;&gt;"",NOT(ISNUMBER(D151))),AND(E151&lt;&gt;"",NOT(ISNUMBER(E151))),AND(G151&lt;&gt;"",NOT(ISNUMBER(G151))),AND(H151&lt;&gt;"",NOT(ISNUMBER(H151))),AND(I151&lt;&gt;"",NOT(ISNUMBER(I151))),AND(J151&lt;&gt;"",NOT(ISNUMBER(J151))),AND(L151&lt;&gt;"",NOT(ISNUMBER(L151))),AND(N151&lt;&gt;"",NOT(ISNUMBER(N151))),AND(O151&lt;&gt;"",NOT(ISNUMBER(O151))),AND(Q151&lt;&gt;"",NOT(ISNUMBER(Q151))),AND(R151&lt;&gt;"",NOT(ISNUMBER(R151))),AND(S151&lt;&gt;"",NOT(ISNUMBER(S151))),AND(ISNUMBER(E151),ISNUMBER(D151),E151&lt;D151),AND(ISNUMBER(G151),ISNUMBER(E151),G151&lt;E151),AND(ISNUMBER(H151),ISNUMBER(G151),H151&lt;G151),AND(ISNUMBER(I151),ISNUMBER(G151),I151&lt;G151),AND(ISNUMBER(J151),ISNUMBER(I151),J151&lt;I151),AND(ISNUMBER(L151),ISNUMBER(J151),L151&lt;J151),AND(ISNUMBER(Q151),ISNUMBER(O151),Q151&lt;O151),AND(ISNUMBER(R151),ISNUMBER(Q151),R151&lt;Q151)),1,0))</x:f>
      </x:c>
      <x:c r="AF151" s="14" t="str">
        <x:f>IF(A151="","",IF(AND(ISNUMBER(S151),S151&lt;='Metrics'!$B$9,T151&lt;&gt;""),1,0))</x:f>
      </x:c>
    </x:row>
    <x:row r="152" ht="24" customHeight="1">
      <x:c r="A152" s="15"/>
      <x:c r="B152" s="15"/>
      <x:c r="C152" s="15"/>
      <x:c r="D152" s="16"/>
      <x:c r="E152" s="16"/>
      <x:c r="F152" s="17"/>
      <x:c r="G152" s="16"/>
      <x:c r="H152" s="16"/>
      <x:c r="I152" s="16"/>
      <x:c r="J152" s="16"/>
      <x:c r="K152" s="17"/>
      <x:c r="L152" s="16"/>
      <x:c r="M152" s="17"/>
      <x:c r="N152" s="16"/>
      <x:c r="O152" s="16"/>
      <x:c r="P152" s="15"/>
      <x:c r="Q152" s="16"/>
      <x:c r="R152" s="16"/>
      <x:c r="S152" s="16"/>
      <x:c r="T152" s="15"/>
      <x:c r="U152" s="17"/>
      <x:c r="V152" s="14" t="str">
        <x:f>IF(A152="","",IF(AND('Metrics'!$B$6&lt;&gt;"",C152='Metrics'!$B$6,ISNUMBER(D152),ISNUMBER('Metrics'!$B$7),ISNUMBER('Metrics'!$B$8),D152&gt;='Metrics'!$B$7,D152&lt;='Metrics'!$B$8),1,0))</x:f>
      </x:c>
      <x:c r="W152" s="14" t="str">
        <x:f>IF(A152="","",IF(AND(V152=1,ISNUMBER(G152),G152&lt;='Metrics'!$B$9,ISNUMBER(H152),H152&lt;='Metrics'!$B$9),1,0))</x:f>
      </x:c>
      <x:c r="X152" s="14" t="str">
        <x:f>IF(A152="","",IF(COUNTIFS('Example interviews'!$B$8:$B$307,A152,'Example interviews'!$E$8:$E$307,"Completed",'Example interviews'!$D$8:$D$307,"&lt;="&amp;'Metrics'!$B$9)&gt;0,1,0))</x:f>
      </x:c>
      <x:c r="Y152" s="14" t="str">
        <x:f>IF(A152="","",IF(AND(AND('Metrics'!$B$6&lt;&gt;"",C152='Metrics'!$B$6,ISNUMBER('Metrics'!$B$9),ISNUMBER(D152),D152&lt;='Metrics'!$B$9,NOT(AND(ISNUMBER(S152),S152&lt;='Metrics'!$B$9,T152&lt;&gt;""))),OR(E152="",E152&gt;'Metrics'!$B$9)),1,0))</x:f>
      </x:c>
      <x:c r="Z152" s="14" t="str">
        <x:f>IF(A152="","",IF(AND(AND('Metrics'!$B$6&lt;&gt;"",C152='Metrics'!$B$6,ISNUMBER('Metrics'!$B$9),ISNUMBER(D152),D152&lt;='Metrics'!$B$9,NOT(AND(ISNUMBER(S152),S152&lt;='Metrics'!$B$9,T152&lt;&gt;""))),ISNUMBER(G152),G152&lt;='Metrics'!$B$9,OR(I152="",I152&gt;'Metrics'!$B$9)),1,0))</x:f>
      </x:c>
      <x:c r="AA152" s="14" t="str">
        <x:f>IF(A152="","",IF(AND(AND('Metrics'!$B$6&lt;&gt;"",C152='Metrics'!$B$6,ISNUMBER('Metrics'!$B$9),ISNUMBER(D152),D152&lt;='Metrics'!$B$9,NOT(AND(ISNUMBER(S152),S152&lt;='Metrics'!$B$9,T152&lt;&gt;""))),ISNUMBER(I152),I152&lt;='Metrics'!$B$9,OR(J152="",J152&gt;'Metrics'!$B$9)),1,0))</x:f>
      </x:c>
      <x:c r="AB152" s="14" t="str">
        <x:f>IF(A152="","",IF(AND(AND('Metrics'!$B$6&lt;&gt;"",C152='Metrics'!$B$6,ISNUMBER('Metrics'!$B$9),ISNUMBER(D152),D152&lt;='Metrics'!$B$9,NOT(AND(ISNUMBER(S152),S152&lt;='Metrics'!$B$9,T152&lt;&gt;""))),ISNUMBER(J152),J152&lt;='Metrics'!$B$9,OR(L152="",L152&gt;'Metrics'!$B$9)),1,0))</x:f>
      </x:c>
      <x:c r="AC152" s="14" t="str">
        <x:f>IF(Y152=1,MAX(0,'Metrics'!$B$9-D152),"")</x:f>
      </x:c>
      <x:c r="AD152" s="14" t="str">
        <x:f>IF(AB152=1,MAX(0,'Metrics'!$B$9-J152),"")</x:f>
      </x:c>
      <x:c r="AE152" s="14" t="str">
        <x:f>IF(A152="","",IF(OR(COUNTIF($A$8:$A$207,A152)&gt;1,B152="",C152="",NOT(ISNUMBER(D152)),AND(E152&lt;&gt;"",NOT(ISNUMBER(F152))),AND(G152&lt;&gt;"",OR(E152="",NOT(ISNUMBER(H152)))),AND(J152&lt;&gt;"",I152=""),AND(L152&lt;&gt;"",OR(J152="",NOT(ISNUMBER(M152)))),AND(S152&lt;&gt;"",OR(T152="",NOT(ISNUMBER(U152)))),AND(P152&lt;&gt;"",O152=""),AND(OR(P152="Accepted",P152="Declined"),Q152=""),AND(R152&lt;&gt;"",P152&lt;&gt;"Accepted"),AND(ISNUMBER(F152),F152&lt;0),AND(ISNUMBER(M152),M152&lt;0),AND(ISNUMBER(U152),U152&lt;0),AND(D152&lt;&gt;"",NOT(ISNUMBER(D152))),AND(E152&lt;&gt;"",NOT(ISNUMBER(E152))),AND(G152&lt;&gt;"",NOT(ISNUMBER(G152))),AND(H152&lt;&gt;"",NOT(ISNUMBER(H152))),AND(I152&lt;&gt;"",NOT(ISNUMBER(I152))),AND(J152&lt;&gt;"",NOT(ISNUMBER(J152))),AND(L152&lt;&gt;"",NOT(ISNUMBER(L152))),AND(N152&lt;&gt;"",NOT(ISNUMBER(N152))),AND(O152&lt;&gt;"",NOT(ISNUMBER(O152))),AND(Q152&lt;&gt;"",NOT(ISNUMBER(Q152))),AND(R152&lt;&gt;"",NOT(ISNUMBER(R152))),AND(S152&lt;&gt;"",NOT(ISNUMBER(S152))),AND(ISNUMBER(E152),ISNUMBER(D152),E152&lt;D152),AND(ISNUMBER(G152),ISNUMBER(E152),G152&lt;E152),AND(ISNUMBER(H152),ISNUMBER(G152),H152&lt;G152),AND(ISNUMBER(I152),ISNUMBER(G152),I152&lt;G152),AND(ISNUMBER(J152),ISNUMBER(I152),J152&lt;I152),AND(ISNUMBER(L152),ISNUMBER(J152),L152&lt;J152),AND(ISNUMBER(Q152),ISNUMBER(O152),Q152&lt;O152),AND(ISNUMBER(R152),ISNUMBER(Q152),R152&lt;Q152)),1,0))</x:f>
      </x:c>
      <x:c r="AF152" s="14" t="str">
        <x:f>IF(A152="","",IF(AND(ISNUMBER(S152),S152&lt;='Metrics'!$B$9,T152&lt;&gt;""),1,0))</x:f>
      </x:c>
    </x:row>
    <x:row r="153" ht="24" customHeight="1">
      <x:c r="A153" s="15"/>
      <x:c r="B153" s="15"/>
      <x:c r="C153" s="15"/>
      <x:c r="D153" s="16"/>
      <x:c r="E153" s="16"/>
      <x:c r="F153" s="17"/>
      <x:c r="G153" s="16"/>
      <x:c r="H153" s="16"/>
      <x:c r="I153" s="16"/>
      <x:c r="J153" s="16"/>
      <x:c r="K153" s="17"/>
      <x:c r="L153" s="16"/>
      <x:c r="M153" s="17"/>
      <x:c r="N153" s="16"/>
      <x:c r="O153" s="16"/>
      <x:c r="P153" s="15"/>
      <x:c r="Q153" s="16"/>
      <x:c r="R153" s="16"/>
      <x:c r="S153" s="16"/>
      <x:c r="T153" s="15"/>
      <x:c r="U153" s="17"/>
      <x:c r="V153" s="14" t="str">
        <x:f>IF(A153="","",IF(AND('Metrics'!$B$6&lt;&gt;"",C153='Metrics'!$B$6,ISNUMBER(D153),ISNUMBER('Metrics'!$B$7),ISNUMBER('Metrics'!$B$8),D153&gt;='Metrics'!$B$7,D153&lt;='Metrics'!$B$8),1,0))</x:f>
      </x:c>
      <x:c r="W153" s="14" t="str">
        <x:f>IF(A153="","",IF(AND(V153=1,ISNUMBER(G153),G153&lt;='Metrics'!$B$9,ISNUMBER(H153),H153&lt;='Metrics'!$B$9),1,0))</x:f>
      </x:c>
      <x:c r="X153" s="14" t="str">
        <x:f>IF(A153="","",IF(COUNTIFS('Example interviews'!$B$8:$B$307,A153,'Example interviews'!$E$8:$E$307,"Completed",'Example interviews'!$D$8:$D$307,"&lt;="&amp;'Metrics'!$B$9)&gt;0,1,0))</x:f>
      </x:c>
      <x:c r="Y153" s="14" t="str">
        <x:f>IF(A153="","",IF(AND(AND('Metrics'!$B$6&lt;&gt;"",C153='Metrics'!$B$6,ISNUMBER('Metrics'!$B$9),ISNUMBER(D153),D153&lt;='Metrics'!$B$9,NOT(AND(ISNUMBER(S153),S153&lt;='Metrics'!$B$9,T153&lt;&gt;""))),OR(E153="",E153&gt;'Metrics'!$B$9)),1,0))</x:f>
      </x:c>
      <x:c r="Z153" s="14" t="str">
        <x:f>IF(A153="","",IF(AND(AND('Metrics'!$B$6&lt;&gt;"",C153='Metrics'!$B$6,ISNUMBER('Metrics'!$B$9),ISNUMBER(D153),D153&lt;='Metrics'!$B$9,NOT(AND(ISNUMBER(S153),S153&lt;='Metrics'!$B$9,T153&lt;&gt;""))),ISNUMBER(G153),G153&lt;='Metrics'!$B$9,OR(I153="",I153&gt;'Metrics'!$B$9)),1,0))</x:f>
      </x:c>
      <x:c r="AA153" s="14" t="str">
        <x:f>IF(A153="","",IF(AND(AND('Metrics'!$B$6&lt;&gt;"",C153='Metrics'!$B$6,ISNUMBER('Metrics'!$B$9),ISNUMBER(D153),D153&lt;='Metrics'!$B$9,NOT(AND(ISNUMBER(S153),S153&lt;='Metrics'!$B$9,T153&lt;&gt;""))),ISNUMBER(I153),I153&lt;='Metrics'!$B$9,OR(J153="",J153&gt;'Metrics'!$B$9)),1,0))</x:f>
      </x:c>
      <x:c r="AB153" s="14" t="str">
        <x:f>IF(A153="","",IF(AND(AND('Metrics'!$B$6&lt;&gt;"",C153='Metrics'!$B$6,ISNUMBER('Metrics'!$B$9),ISNUMBER(D153),D153&lt;='Metrics'!$B$9,NOT(AND(ISNUMBER(S153),S153&lt;='Metrics'!$B$9,T153&lt;&gt;""))),ISNUMBER(J153),J153&lt;='Metrics'!$B$9,OR(L153="",L153&gt;'Metrics'!$B$9)),1,0))</x:f>
      </x:c>
      <x:c r="AC153" s="14" t="str">
        <x:f>IF(Y153=1,MAX(0,'Metrics'!$B$9-D153),"")</x:f>
      </x:c>
      <x:c r="AD153" s="14" t="str">
        <x:f>IF(AB153=1,MAX(0,'Metrics'!$B$9-J153),"")</x:f>
      </x:c>
      <x:c r="AE153" s="14" t="str">
        <x:f>IF(A153="","",IF(OR(COUNTIF($A$8:$A$207,A153)&gt;1,B153="",C153="",NOT(ISNUMBER(D153)),AND(E153&lt;&gt;"",NOT(ISNUMBER(F153))),AND(G153&lt;&gt;"",OR(E153="",NOT(ISNUMBER(H153)))),AND(J153&lt;&gt;"",I153=""),AND(L153&lt;&gt;"",OR(J153="",NOT(ISNUMBER(M153)))),AND(S153&lt;&gt;"",OR(T153="",NOT(ISNUMBER(U153)))),AND(P153&lt;&gt;"",O153=""),AND(OR(P153="Accepted",P153="Declined"),Q153=""),AND(R153&lt;&gt;"",P153&lt;&gt;"Accepted"),AND(ISNUMBER(F153),F153&lt;0),AND(ISNUMBER(M153),M153&lt;0),AND(ISNUMBER(U153),U153&lt;0),AND(D153&lt;&gt;"",NOT(ISNUMBER(D153))),AND(E153&lt;&gt;"",NOT(ISNUMBER(E153))),AND(G153&lt;&gt;"",NOT(ISNUMBER(G153))),AND(H153&lt;&gt;"",NOT(ISNUMBER(H153))),AND(I153&lt;&gt;"",NOT(ISNUMBER(I153))),AND(J153&lt;&gt;"",NOT(ISNUMBER(J153))),AND(L153&lt;&gt;"",NOT(ISNUMBER(L153))),AND(N153&lt;&gt;"",NOT(ISNUMBER(N153))),AND(O153&lt;&gt;"",NOT(ISNUMBER(O153))),AND(Q153&lt;&gt;"",NOT(ISNUMBER(Q153))),AND(R153&lt;&gt;"",NOT(ISNUMBER(R153))),AND(S153&lt;&gt;"",NOT(ISNUMBER(S153))),AND(ISNUMBER(E153),ISNUMBER(D153),E153&lt;D153),AND(ISNUMBER(G153),ISNUMBER(E153),G153&lt;E153),AND(ISNUMBER(H153),ISNUMBER(G153),H153&lt;G153),AND(ISNUMBER(I153),ISNUMBER(G153),I153&lt;G153),AND(ISNUMBER(J153),ISNUMBER(I153),J153&lt;I153),AND(ISNUMBER(L153),ISNUMBER(J153),L153&lt;J153),AND(ISNUMBER(Q153),ISNUMBER(O153),Q153&lt;O153),AND(ISNUMBER(R153),ISNUMBER(Q153),R153&lt;Q153)),1,0))</x:f>
      </x:c>
      <x:c r="AF153" s="14" t="str">
        <x:f>IF(A153="","",IF(AND(ISNUMBER(S153),S153&lt;='Metrics'!$B$9,T153&lt;&gt;""),1,0))</x:f>
      </x:c>
    </x:row>
    <x:row r="154" ht="24" customHeight="1">
      <x:c r="A154" s="15"/>
      <x:c r="B154" s="15"/>
      <x:c r="C154" s="15"/>
      <x:c r="D154" s="16"/>
      <x:c r="E154" s="16"/>
      <x:c r="F154" s="17"/>
      <x:c r="G154" s="16"/>
      <x:c r="H154" s="16"/>
      <x:c r="I154" s="16"/>
      <x:c r="J154" s="16"/>
      <x:c r="K154" s="17"/>
      <x:c r="L154" s="16"/>
      <x:c r="M154" s="17"/>
      <x:c r="N154" s="16"/>
      <x:c r="O154" s="16"/>
      <x:c r="P154" s="15"/>
      <x:c r="Q154" s="16"/>
      <x:c r="R154" s="16"/>
      <x:c r="S154" s="16"/>
      <x:c r="T154" s="15"/>
      <x:c r="U154" s="17"/>
      <x:c r="V154" s="14" t="str">
        <x:f>IF(A154="","",IF(AND('Metrics'!$B$6&lt;&gt;"",C154='Metrics'!$B$6,ISNUMBER(D154),ISNUMBER('Metrics'!$B$7),ISNUMBER('Metrics'!$B$8),D154&gt;='Metrics'!$B$7,D154&lt;='Metrics'!$B$8),1,0))</x:f>
      </x:c>
      <x:c r="W154" s="14" t="str">
        <x:f>IF(A154="","",IF(AND(V154=1,ISNUMBER(G154),G154&lt;='Metrics'!$B$9,ISNUMBER(H154),H154&lt;='Metrics'!$B$9),1,0))</x:f>
      </x:c>
      <x:c r="X154" s="14" t="str">
        <x:f>IF(A154="","",IF(COUNTIFS('Example interviews'!$B$8:$B$307,A154,'Example interviews'!$E$8:$E$307,"Completed",'Example interviews'!$D$8:$D$307,"&lt;="&amp;'Metrics'!$B$9)&gt;0,1,0))</x:f>
      </x:c>
      <x:c r="Y154" s="14" t="str">
        <x:f>IF(A154="","",IF(AND(AND('Metrics'!$B$6&lt;&gt;"",C154='Metrics'!$B$6,ISNUMBER('Metrics'!$B$9),ISNUMBER(D154),D154&lt;='Metrics'!$B$9,NOT(AND(ISNUMBER(S154),S154&lt;='Metrics'!$B$9,T154&lt;&gt;""))),OR(E154="",E154&gt;'Metrics'!$B$9)),1,0))</x:f>
      </x:c>
      <x:c r="Z154" s="14" t="str">
        <x:f>IF(A154="","",IF(AND(AND('Metrics'!$B$6&lt;&gt;"",C154='Metrics'!$B$6,ISNUMBER('Metrics'!$B$9),ISNUMBER(D154),D154&lt;='Metrics'!$B$9,NOT(AND(ISNUMBER(S154),S154&lt;='Metrics'!$B$9,T154&lt;&gt;""))),ISNUMBER(G154),G154&lt;='Metrics'!$B$9,OR(I154="",I154&gt;'Metrics'!$B$9)),1,0))</x:f>
      </x:c>
      <x:c r="AA154" s="14" t="str">
        <x:f>IF(A154="","",IF(AND(AND('Metrics'!$B$6&lt;&gt;"",C154='Metrics'!$B$6,ISNUMBER('Metrics'!$B$9),ISNUMBER(D154),D154&lt;='Metrics'!$B$9,NOT(AND(ISNUMBER(S154),S154&lt;='Metrics'!$B$9,T154&lt;&gt;""))),ISNUMBER(I154),I154&lt;='Metrics'!$B$9,OR(J154="",J154&gt;'Metrics'!$B$9)),1,0))</x:f>
      </x:c>
      <x:c r="AB154" s="14" t="str">
        <x:f>IF(A154="","",IF(AND(AND('Metrics'!$B$6&lt;&gt;"",C154='Metrics'!$B$6,ISNUMBER('Metrics'!$B$9),ISNUMBER(D154),D154&lt;='Metrics'!$B$9,NOT(AND(ISNUMBER(S154),S154&lt;='Metrics'!$B$9,T154&lt;&gt;""))),ISNUMBER(J154),J154&lt;='Metrics'!$B$9,OR(L154="",L154&gt;'Metrics'!$B$9)),1,0))</x:f>
      </x:c>
      <x:c r="AC154" s="14" t="str">
        <x:f>IF(Y154=1,MAX(0,'Metrics'!$B$9-D154),"")</x:f>
      </x:c>
      <x:c r="AD154" s="14" t="str">
        <x:f>IF(AB154=1,MAX(0,'Metrics'!$B$9-J154),"")</x:f>
      </x:c>
      <x:c r="AE154" s="14" t="str">
        <x:f>IF(A154="","",IF(OR(COUNTIF($A$8:$A$207,A154)&gt;1,B154="",C154="",NOT(ISNUMBER(D154)),AND(E154&lt;&gt;"",NOT(ISNUMBER(F154))),AND(G154&lt;&gt;"",OR(E154="",NOT(ISNUMBER(H154)))),AND(J154&lt;&gt;"",I154=""),AND(L154&lt;&gt;"",OR(J154="",NOT(ISNUMBER(M154)))),AND(S154&lt;&gt;"",OR(T154="",NOT(ISNUMBER(U154)))),AND(P154&lt;&gt;"",O154=""),AND(OR(P154="Accepted",P154="Declined"),Q154=""),AND(R154&lt;&gt;"",P154&lt;&gt;"Accepted"),AND(ISNUMBER(F154),F154&lt;0),AND(ISNUMBER(M154),M154&lt;0),AND(ISNUMBER(U154),U154&lt;0),AND(D154&lt;&gt;"",NOT(ISNUMBER(D154))),AND(E154&lt;&gt;"",NOT(ISNUMBER(E154))),AND(G154&lt;&gt;"",NOT(ISNUMBER(G154))),AND(H154&lt;&gt;"",NOT(ISNUMBER(H154))),AND(I154&lt;&gt;"",NOT(ISNUMBER(I154))),AND(J154&lt;&gt;"",NOT(ISNUMBER(J154))),AND(L154&lt;&gt;"",NOT(ISNUMBER(L154))),AND(N154&lt;&gt;"",NOT(ISNUMBER(N154))),AND(O154&lt;&gt;"",NOT(ISNUMBER(O154))),AND(Q154&lt;&gt;"",NOT(ISNUMBER(Q154))),AND(R154&lt;&gt;"",NOT(ISNUMBER(R154))),AND(S154&lt;&gt;"",NOT(ISNUMBER(S154))),AND(ISNUMBER(E154),ISNUMBER(D154),E154&lt;D154),AND(ISNUMBER(G154),ISNUMBER(E154),G154&lt;E154),AND(ISNUMBER(H154),ISNUMBER(G154),H154&lt;G154),AND(ISNUMBER(I154),ISNUMBER(G154),I154&lt;G154),AND(ISNUMBER(J154),ISNUMBER(I154),J154&lt;I154),AND(ISNUMBER(L154),ISNUMBER(J154),L154&lt;J154),AND(ISNUMBER(Q154),ISNUMBER(O154),Q154&lt;O154),AND(ISNUMBER(R154),ISNUMBER(Q154),R154&lt;Q154)),1,0))</x:f>
      </x:c>
      <x:c r="AF154" s="14" t="str">
        <x:f>IF(A154="","",IF(AND(ISNUMBER(S154),S154&lt;='Metrics'!$B$9,T154&lt;&gt;""),1,0))</x:f>
      </x:c>
    </x:row>
    <x:row r="155" ht="24" customHeight="1">
      <x:c r="A155" s="15"/>
      <x:c r="B155" s="15"/>
      <x:c r="C155" s="15"/>
      <x:c r="D155" s="16"/>
      <x:c r="E155" s="16"/>
      <x:c r="F155" s="17"/>
      <x:c r="G155" s="16"/>
      <x:c r="H155" s="16"/>
      <x:c r="I155" s="16"/>
      <x:c r="J155" s="16"/>
      <x:c r="K155" s="17"/>
      <x:c r="L155" s="16"/>
      <x:c r="M155" s="17"/>
      <x:c r="N155" s="16"/>
      <x:c r="O155" s="16"/>
      <x:c r="P155" s="15"/>
      <x:c r="Q155" s="16"/>
      <x:c r="R155" s="16"/>
      <x:c r="S155" s="16"/>
      <x:c r="T155" s="15"/>
      <x:c r="U155" s="17"/>
      <x:c r="V155" s="14" t="str">
        <x:f>IF(A155="","",IF(AND('Metrics'!$B$6&lt;&gt;"",C155='Metrics'!$B$6,ISNUMBER(D155),ISNUMBER('Metrics'!$B$7),ISNUMBER('Metrics'!$B$8),D155&gt;='Metrics'!$B$7,D155&lt;='Metrics'!$B$8),1,0))</x:f>
      </x:c>
      <x:c r="W155" s="14" t="str">
        <x:f>IF(A155="","",IF(AND(V155=1,ISNUMBER(G155),G155&lt;='Metrics'!$B$9,ISNUMBER(H155),H155&lt;='Metrics'!$B$9),1,0))</x:f>
      </x:c>
      <x:c r="X155" s="14" t="str">
        <x:f>IF(A155="","",IF(COUNTIFS('Example interviews'!$B$8:$B$307,A155,'Example interviews'!$E$8:$E$307,"Completed",'Example interviews'!$D$8:$D$307,"&lt;="&amp;'Metrics'!$B$9)&gt;0,1,0))</x:f>
      </x:c>
      <x:c r="Y155" s="14" t="str">
        <x:f>IF(A155="","",IF(AND(AND('Metrics'!$B$6&lt;&gt;"",C155='Metrics'!$B$6,ISNUMBER('Metrics'!$B$9),ISNUMBER(D155),D155&lt;='Metrics'!$B$9,NOT(AND(ISNUMBER(S155),S155&lt;='Metrics'!$B$9,T155&lt;&gt;""))),OR(E155="",E155&gt;'Metrics'!$B$9)),1,0))</x:f>
      </x:c>
      <x:c r="Z155" s="14" t="str">
        <x:f>IF(A155="","",IF(AND(AND('Metrics'!$B$6&lt;&gt;"",C155='Metrics'!$B$6,ISNUMBER('Metrics'!$B$9),ISNUMBER(D155),D155&lt;='Metrics'!$B$9,NOT(AND(ISNUMBER(S155),S155&lt;='Metrics'!$B$9,T155&lt;&gt;""))),ISNUMBER(G155),G155&lt;='Metrics'!$B$9,OR(I155="",I155&gt;'Metrics'!$B$9)),1,0))</x:f>
      </x:c>
      <x:c r="AA155" s="14" t="str">
        <x:f>IF(A155="","",IF(AND(AND('Metrics'!$B$6&lt;&gt;"",C155='Metrics'!$B$6,ISNUMBER('Metrics'!$B$9),ISNUMBER(D155),D155&lt;='Metrics'!$B$9,NOT(AND(ISNUMBER(S155),S155&lt;='Metrics'!$B$9,T155&lt;&gt;""))),ISNUMBER(I155),I155&lt;='Metrics'!$B$9,OR(J155="",J155&gt;'Metrics'!$B$9)),1,0))</x:f>
      </x:c>
      <x:c r="AB155" s="14" t="str">
        <x:f>IF(A155="","",IF(AND(AND('Metrics'!$B$6&lt;&gt;"",C155='Metrics'!$B$6,ISNUMBER('Metrics'!$B$9),ISNUMBER(D155),D155&lt;='Metrics'!$B$9,NOT(AND(ISNUMBER(S155),S155&lt;='Metrics'!$B$9,T155&lt;&gt;""))),ISNUMBER(J155),J155&lt;='Metrics'!$B$9,OR(L155="",L155&gt;'Metrics'!$B$9)),1,0))</x:f>
      </x:c>
      <x:c r="AC155" s="14" t="str">
        <x:f>IF(Y155=1,MAX(0,'Metrics'!$B$9-D155),"")</x:f>
      </x:c>
      <x:c r="AD155" s="14" t="str">
        <x:f>IF(AB155=1,MAX(0,'Metrics'!$B$9-J155),"")</x:f>
      </x:c>
      <x:c r="AE155" s="14" t="str">
        <x:f>IF(A155="","",IF(OR(COUNTIF($A$8:$A$207,A155)&gt;1,B155="",C155="",NOT(ISNUMBER(D155)),AND(E155&lt;&gt;"",NOT(ISNUMBER(F155))),AND(G155&lt;&gt;"",OR(E155="",NOT(ISNUMBER(H155)))),AND(J155&lt;&gt;"",I155=""),AND(L155&lt;&gt;"",OR(J155="",NOT(ISNUMBER(M155)))),AND(S155&lt;&gt;"",OR(T155="",NOT(ISNUMBER(U155)))),AND(P155&lt;&gt;"",O155=""),AND(OR(P155="Accepted",P155="Declined"),Q155=""),AND(R155&lt;&gt;"",P155&lt;&gt;"Accepted"),AND(ISNUMBER(F155),F155&lt;0),AND(ISNUMBER(M155),M155&lt;0),AND(ISNUMBER(U155),U155&lt;0),AND(D155&lt;&gt;"",NOT(ISNUMBER(D155))),AND(E155&lt;&gt;"",NOT(ISNUMBER(E155))),AND(G155&lt;&gt;"",NOT(ISNUMBER(G155))),AND(H155&lt;&gt;"",NOT(ISNUMBER(H155))),AND(I155&lt;&gt;"",NOT(ISNUMBER(I155))),AND(J155&lt;&gt;"",NOT(ISNUMBER(J155))),AND(L155&lt;&gt;"",NOT(ISNUMBER(L155))),AND(N155&lt;&gt;"",NOT(ISNUMBER(N155))),AND(O155&lt;&gt;"",NOT(ISNUMBER(O155))),AND(Q155&lt;&gt;"",NOT(ISNUMBER(Q155))),AND(R155&lt;&gt;"",NOT(ISNUMBER(R155))),AND(S155&lt;&gt;"",NOT(ISNUMBER(S155))),AND(ISNUMBER(E155),ISNUMBER(D155),E155&lt;D155),AND(ISNUMBER(G155),ISNUMBER(E155),G155&lt;E155),AND(ISNUMBER(H155),ISNUMBER(G155),H155&lt;G155),AND(ISNUMBER(I155),ISNUMBER(G155),I155&lt;G155),AND(ISNUMBER(J155),ISNUMBER(I155),J155&lt;I155),AND(ISNUMBER(L155),ISNUMBER(J155),L155&lt;J155),AND(ISNUMBER(Q155),ISNUMBER(O155),Q155&lt;O155),AND(ISNUMBER(R155),ISNUMBER(Q155),R155&lt;Q155)),1,0))</x:f>
      </x:c>
      <x:c r="AF155" s="14" t="str">
        <x:f>IF(A155="","",IF(AND(ISNUMBER(S155),S155&lt;='Metrics'!$B$9,T155&lt;&gt;""),1,0))</x:f>
      </x:c>
    </x:row>
    <x:row r="156" ht="24" customHeight="1">
      <x:c r="A156" s="15"/>
      <x:c r="B156" s="15"/>
      <x:c r="C156" s="15"/>
      <x:c r="D156" s="16"/>
      <x:c r="E156" s="16"/>
      <x:c r="F156" s="17"/>
      <x:c r="G156" s="16"/>
      <x:c r="H156" s="16"/>
      <x:c r="I156" s="16"/>
      <x:c r="J156" s="16"/>
      <x:c r="K156" s="17"/>
      <x:c r="L156" s="16"/>
      <x:c r="M156" s="17"/>
      <x:c r="N156" s="16"/>
      <x:c r="O156" s="16"/>
      <x:c r="P156" s="15"/>
      <x:c r="Q156" s="16"/>
      <x:c r="R156" s="16"/>
      <x:c r="S156" s="16"/>
      <x:c r="T156" s="15"/>
      <x:c r="U156" s="17"/>
      <x:c r="V156" s="14" t="str">
        <x:f>IF(A156="","",IF(AND('Metrics'!$B$6&lt;&gt;"",C156='Metrics'!$B$6,ISNUMBER(D156),ISNUMBER('Metrics'!$B$7),ISNUMBER('Metrics'!$B$8),D156&gt;='Metrics'!$B$7,D156&lt;='Metrics'!$B$8),1,0))</x:f>
      </x:c>
      <x:c r="W156" s="14" t="str">
        <x:f>IF(A156="","",IF(AND(V156=1,ISNUMBER(G156),G156&lt;='Metrics'!$B$9,ISNUMBER(H156),H156&lt;='Metrics'!$B$9),1,0))</x:f>
      </x:c>
      <x:c r="X156" s="14" t="str">
        <x:f>IF(A156="","",IF(COUNTIFS('Example interviews'!$B$8:$B$307,A156,'Example interviews'!$E$8:$E$307,"Completed",'Example interviews'!$D$8:$D$307,"&lt;="&amp;'Metrics'!$B$9)&gt;0,1,0))</x:f>
      </x:c>
      <x:c r="Y156" s="14" t="str">
        <x:f>IF(A156="","",IF(AND(AND('Metrics'!$B$6&lt;&gt;"",C156='Metrics'!$B$6,ISNUMBER('Metrics'!$B$9),ISNUMBER(D156),D156&lt;='Metrics'!$B$9,NOT(AND(ISNUMBER(S156),S156&lt;='Metrics'!$B$9,T156&lt;&gt;""))),OR(E156="",E156&gt;'Metrics'!$B$9)),1,0))</x:f>
      </x:c>
      <x:c r="Z156" s="14" t="str">
        <x:f>IF(A156="","",IF(AND(AND('Metrics'!$B$6&lt;&gt;"",C156='Metrics'!$B$6,ISNUMBER('Metrics'!$B$9),ISNUMBER(D156),D156&lt;='Metrics'!$B$9,NOT(AND(ISNUMBER(S156),S156&lt;='Metrics'!$B$9,T156&lt;&gt;""))),ISNUMBER(G156),G156&lt;='Metrics'!$B$9,OR(I156="",I156&gt;'Metrics'!$B$9)),1,0))</x:f>
      </x:c>
      <x:c r="AA156" s="14" t="str">
        <x:f>IF(A156="","",IF(AND(AND('Metrics'!$B$6&lt;&gt;"",C156='Metrics'!$B$6,ISNUMBER('Metrics'!$B$9),ISNUMBER(D156),D156&lt;='Metrics'!$B$9,NOT(AND(ISNUMBER(S156),S156&lt;='Metrics'!$B$9,T156&lt;&gt;""))),ISNUMBER(I156),I156&lt;='Metrics'!$B$9,OR(J156="",J156&gt;'Metrics'!$B$9)),1,0))</x:f>
      </x:c>
      <x:c r="AB156" s="14" t="str">
        <x:f>IF(A156="","",IF(AND(AND('Metrics'!$B$6&lt;&gt;"",C156='Metrics'!$B$6,ISNUMBER('Metrics'!$B$9),ISNUMBER(D156),D156&lt;='Metrics'!$B$9,NOT(AND(ISNUMBER(S156),S156&lt;='Metrics'!$B$9,T156&lt;&gt;""))),ISNUMBER(J156),J156&lt;='Metrics'!$B$9,OR(L156="",L156&gt;'Metrics'!$B$9)),1,0))</x:f>
      </x:c>
      <x:c r="AC156" s="14" t="str">
        <x:f>IF(Y156=1,MAX(0,'Metrics'!$B$9-D156),"")</x:f>
      </x:c>
      <x:c r="AD156" s="14" t="str">
        <x:f>IF(AB156=1,MAX(0,'Metrics'!$B$9-J156),"")</x:f>
      </x:c>
      <x:c r="AE156" s="14" t="str">
        <x:f>IF(A156="","",IF(OR(COUNTIF($A$8:$A$207,A156)&gt;1,B156="",C156="",NOT(ISNUMBER(D156)),AND(E156&lt;&gt;"",NOT(ISNUMBER(F156))),AND(G156&lt;&gt;"",OR(E156="",NOT(ISNUMBER(H156)))),AND(J156&lt;&gt;"",I156=""),AND(L156&lt;&gt;"",OR(J156="",NOT(ISNUMBER(M156)))),AND(S156&lt;&gt;"",OR(T156="",NOT(ISNUMBER(U156)))),AND(P156&lt;&gt;"",O156=""),AND(OR(P156="Accepted",P156="Declined"),Q156=""),AND(R156&lt;&gt;"",P156&lt;&gt;"Accepted"),AND(ISNUMBER(F156),F156&lt;0),AND(ISNUMBER(M156),M156&lt;0),AND(ISNUMBER(U156),U156&lt;0),AND(D156&lt;&gt;"",NOT(ISNUMBER(D156))),AND(E156&lt;&gt;"",NOT(ISNUMBER(E156))),AND(G156&lt;&gt;"",NOT(ISNUMBER(G156))),AND(H156&lt;&gt;"",NOT(ISNUMBER(H156))),AND(I156&lt;&gt;"",NOT(ISNUMBER(I156))),AND(J156&lt;&gt;"",NOT(ISNUMBER(J156))),AND(L156&lt;&gt;"",NOT(ISNUMBER(L156))),AND(N156&lt;&gt;"",NOT(ISNUMBER(N156))),AND(O156&lt;&gt;"",NOT(ISNUMBER(O156))),AND(Q156&lt;&gt;"",NOT(ISNUMBER(Q156))),AND(R156&lt;&gt;"",NOT(ISNUMBER(R156))),AND(S156&lt;&gt;"",NOT(ISNUMBER(S156))),AND(ISNUMBER(E156),ISNUMBER(D156),E156&lt;D156),AND(ISNUMBER(G156),ISNUMBER(E156),G156&lt;E156),AND(ISNUMBER(H156),ISNUMBER(G156),H156&lt;G156),AND(ISNUMBER(I156),ISNUMBER(G156),I156&lt;G156),AND(ISNUMBER(J156),ISNUMBER(I156),J156&lt;I156),AND(ISNUMBER(L156),ISNUMBER(J156),L156&lt;J156),AND(ISNUMBER(Q156),ISNUMBER(O156),Q156&lt;O156),AND(ISNUMBER(R156),ISNUMBER(Q156),R156&lt;Q156)),1,0))</x:f>
      </x:c>
      <x:c r="AF156" s="14" t="str">
        <x:f>IF(A156="","",IF(AND(ISNUMBER(S156),S156&lt;='Metrics'!$B$9,T156&lt;&gt;""),1,0))</x:f>
      </x:c>
    </x:row>
    <x:row r="157" ht="24" customHeight="1">
      <x:c r="A157" s="15"/>
      <x:c r="B157" s="15"/>
      <x:c r="C157" s="15"/>
      <x:c r="D157" s="16"/>
      <x:c r="E157" s="16"/>
      <x:c r="F157" s="17"/>
      <x:c r="G157" s="16"/>
      <x:c r="H157" s="16"/>
      <x:c r="I157" s="16"/>
      <x:c r="J157" s="16"/>
      <x:c r="K157" s="17"/>
      <x:c r="L157" s="16"/>
      <x:c r="M157" s="17"/>
      <x:c r="N157" s="16"/>
      <x:c r="O157" s="16"/>
      <x:c r="P157" s="15"/>
      <x:c r="Q157" s="16"/>
      <x:c r="R157" s="16"/>
      <x:c r="S157" s="16"/>
      <x:c r="T157" s="15"/>
      <x:c r="U157" s="17"/>
      <x:c r="V157" s="14" t="str">
        <x:f>IF(A157="","",IF(AND('Metrics'!$B$6&lt;&gt;"",C157='Metrics'!$B$6,ISNUMBER(D157),ISNUMBER('Metrics'!$B$7),ISNUMBER('Metrics'!$B$8),D157&gt;='Metrics'!$B$7,D157&lt;='Metrics'!$B$8),1,0))</x:f>
      </x:c>
      <x:c r="W157" s="14" t="str">
        <x:f>IF(A157="","",IF(AND(V157=1,ISNUMBER(G157),G157&lt;='Metrics'!$B$9,ISNUMBER(H157),H157&lt;='Metrics'!$B$9),1,0))</x:f>
      </x:c>
      <x:c r="X157" s="14" t="str">
        <x:f>IF(A157="","",IF(COUNTIFS('Example interviews'!$B$8:$B$307,A157,'Example interviews'!$E$8:$E$307,"Completed",'Example interviews'!$D$8:$D$307,"&lt;="&amp;'Metrics'!$B$9)&gt;0,1,0))</x:f>
      </x:c>
      <x:c r="Y157" s="14" t="str">
        <x:f>IF(A157="","",IF(AND(AND('Metrics'!$B$6&lt;&gt;"",C157='Metrics'!$B$6,ISNUMBER('Metrics'!$B$9),ISNUMBER(D157),D157&lt;='Metrics'!$B$9,NOT(AND(ISNUMBER(S157),S157&lt;='Metrics'!$B$9,T157&lt;&gt;""))),OR(E157="",E157&gt;'Metrics'!$B$9)),1,0))</x:f>
      </x:c>
      <x:c r="Z157" s="14" t="str">
        <x:f>IF(A157="","",IF(AND(AND('Metrics'!$B$6&lt;&gt;"",C157='Metrics'!$B$6,ISNUMBER('Metrics'!$B$9),ISNUMBER(D157),D157&lt;='Metrics'!$B$9,NOT(AND(ISNUMBER(S157),S157&lt;='Metrics'!$B$9,T157&lt;&gt;""))),ISNUMBER(G157),G157&lt;='Metrics'!$B$9,OR(I157="",I157&gt;'Metrics'!$B$9)),1,0))</x:f>
      </x:c>
      <x:c r="AA157" s="14" t="str">
        <x:f>IF(A157="","",IF(AND(AND('Metrics'!$B$6&lt;&gt;"",C157='Metrics'!$B$6,ISNUMBER('Metrics'!$B$9),ISNUMBER(D157),D157&lt;='Metrics'!$B$9,NOT(AND(ISNUMBER(S157),S157&lt;='Metrics'!$B$9,T157&lt;&gt;""))),ISNUMBER(I157),I157&lt;='Metrics'!$B$9,OR(J157="",J157&gt;'Metrics'!$B$9)),1,0))</x:f>
      </x:c>
      <x:c r="AB157" s="14" t="str">
        <x:f>IF(A157="","",IF(AND(AND('Metrics'!$B$6&lt;&gt;"",C157='Metrics'!$B$6,ISNUMBER('Metrics'!$B$9),ISNUMBER(D157),D157&lt;='Metrics'!$B$9,NOT(AND(ISNUMBER(S157),S157&lt;='Metrics'!$B$9,T157&lt;&gt;""))),ISNUMBER(J157),J157&lt;='Metrics'!$B$9,OR(L157="",L157&gt;'Metrics'!$B$9)),1,0))</x:f>
      </x:c>
      <x:c r="AC157" s="14" t="str">
        <x:f>IF(Y157=1,MAX(0,'Metrics'!$B$9-D157),"")</x:f>
      </x:c>
      <x:c r="AD157" s="14" t="str">
        <x:f>IF(AB157=1,MAX(0,'Metrics'!$B$9-J157),"")</x:f>
      </x:c>
      <x:c r="AE157" s="14" t="str">
        <x:f>IF(A157="","",IF(OR(COUNTIF($A$8:$A$207,A157)&gt;1,B157="",C157="",NOT(ISNUMBER(D157)),AND(E157&lt;&gt;"",NOT(ISNUMBER(F157))),AND(G157&lt;&gt;"",OR(E157="",NOT(ISNUMBER(H157)))),AND(J157&lt;&gt;"",I157=""),AND(L157&lt;&gt;"",OR(J157="",NOT(ISNUMBER(M157)))),AND(S157&lt;&gt;"",OR(T157="",NOT(ISNUMBER(U157)))),AND(P157&lt;&gt;"",O157=""),AND(OR(P157="Accepted",P157="Declined"),Q157=""),AND(R157&lt;&gt;"",P157&lt;&gt;"Accepted"),AND(ISNUMBER(F157),F157&lt;0),AND(ISNUMBER(M157),M157&lt;0),AND(ISNUMBER(U157),U157&lt;0),AND(D157&lt;&gt;"",NOT(ISNUMBER(D157))),AND(E157&lt;&gt;"",NOT(ISNUMBER(E157))),AND(G157&lt;&gt;"",NOT(ISNUMBER(G157))),AND(H157&lt;&gt;"",NOT(ISNUMBER(H157))),AND(I157&lt;&gt;"",NOT(ISNUMBER(I157))),AND(J157&lt;&gt;"",NOT(ISNUMBER(J157))),AND(L157&lt;&gt;"",NOT(ISNUMBER(L157))),AND(N157&lt;&gt;"",NOT(ISNUMBER(N157))),AND(O157&lt;&gt;"",NOT(ISNUMBER(O157))),AND(Q157&lt;&gt;"",NOT(ISNUMBER(Q157))),AND(R157&lt;&gt;"",NOT(ISNUMBER(R157))),AND(S157&lt;&gt;"",NOT(ISNUMBER(S157))),AND(ISNUMBER(E157),ISNUMBER(D157),E157&lt;D157),AND(ISNUMBER(G157),ISNUMBER(E157),G157&lt;E157),AND(ISNUMBER(H157),ISNUMBER(G157),H157&lt;G157),AND(ISNUMBER(I157),ISNUMBER(G157),I157&lt;G157),AND(ISNUMBER(J157),ISNUMBER(I157),J157&lt;I157),AND(ISNUMBER(L157),ISNUMBER(J157),L157&lt;J157),AND(ISNUMBER(Q157),ISNUMBER(O157),Q157&lt;O157),AND(ISNUMBER(R157),ISNUMBER(Q157),R157&lt;Q157)),1,0))</x:f>
      </x:c>
      <x:c r="AF157" s="14" t="str">
        <x:f>IF(A157="","",IF(AND(ISNUMBER(S157),S157&lt;='Metrics'!$B$9,T157&lt;&gt;""),1,0))</x:f>
      </x:c>
    </x:row>
    <x:row r="158" ht="24" customHeight="1">
      <x:c r="A158" s="15"/>
      <x:c r="B158" s="15"/>
      <x:c r="C158" s="15"/>
      <x:c r="D158" s="16"/>
      <x:c r="E158" s="16"/>
      <x:c r="F158" s="17"/>
      <x:c r="G158" s="16"/>
      <x:c r="H158" s="16"/>
      <x:c r="I158" s="16"/>
      <x:c r="J158" s="16"/>
      <x:c r="K158" s="17"/>
      <x:c r="L158" s="16"/>
      <x:c r="M158" s="17"/>
      <x:c r="N158" s="16"/>
      <x:c r="O158" s="16"/>
      <x:c r="P158" s="15"/>
      <x:c r="Q158" s="16"/>
      <x:c r="R158" s="16"/>
      <x:c r="S158" s="16"/>
      <x:c r="T158" s="15"/>
      <x:c r="U158" s="17"/>
      <x:c r="V158" s="14" t="str">
        <x:f>IF(A158="","",IF(AND('Metrics'!$B$6&lt;&gt;"",C158='Metrics'!$B$6,ISNUMBER(D158),ISNUMBER('Metrics'!$B$7),ISNUMBER('Metrics'!$B$8),D158&gt;='Metrics'!$B$7,D158&lt;='Metrics'!$B$8),1,0))</x:f>
      </x:c>
      <x:c r="W158" s="14" t="str">
        <x:f>IF(A158="","",IF(AND(V158=1,ISNUMBER(G158),G158&lt;='Metrics'!$B$9,ISNUMBER(H158),H158&lt;='Metrics'!$B$9),1,0))</x:f>
      </x:c>
      <x:c r="X158" s="14" t="str">
        <x:f>IF(A158="","",IF(COUNTIFS('Example interviews'!$B$8:$B$307,A158,'Example interviews'!$E$8:$E$307,"Completed",'Example interviews'!$D$8:$D$307,"&lt;="&amp;'Metrics'!$B$9)&gt;0,1,0))</x:f>
      </x:c>
      <x:c r="Y158" s="14" t="str">
        <x:f>IF(A158="","",IF(AND(AND('Metrics'!$B$6&lt;&gt;"",C158='Metrics'!$B$6,ISNUMBER('Metrics'!$B$9),ISNUMBER(D158),D158&lt;='Metrics'!$B$9,NOT(AND(ISNUMBER(S158),S158&lt;='Metrics'!$B$9,T158&lt;&gt;""))),OR(E158="",E158&gt;'Metrics'!$B$9)),1,0))</x:f>
      </x:c>
      <x:c r="Z158" s="14" t="str">
        <x:f>IF(A158="","",IF(AND(AND('Metrics'!$B$6&lt;&gt;"",C158='Metrics'!$B$6,ISNUMBER('Metrics'!$B$9),ISNUMBER(D158),D158&lt;='Metrics'!$B$9,NOT(AND(ISNUMBER(S158),S158&lt;='Metrics'!$B$9,T158&lt;&gt;""))),ISNUMBER(G158),G158&lt;='Metrics'!$B$9,OR(I158="",I158&gt;'Metrics'!$B$9)),1,0))</x:f>
      </x:c>
      <x:c r="AA158" s="14" t="str">
        <x:f>IF(A158="","",IF(AND(AND('Metrics'!$B$6&lt;&gt;"",C158='Metrics'!$B$6,ISNUMBER('Metrics'!$B$9),ISNUMBER(D158),D158&lt;='Metrics'!$B$9,NOT(AND(ISNUMBER(S158),S158&lt;='Metrics'!$B$9,T158&lt;&gt;""))),ISNUMBER(I158),I158&lt;='Metrics'!$B$9,OR(J158="",J158&gt;'Metrics'!$B$9)),1,0))</x:f>
      </x:c>
      <x:c r="AB158" s="14" t="str">
        <x:f>IF(A158="","",IF(AND(AND('Metrics'!$B$6&lt;&gt;"",C158='Metrics'!$B$6,ISNUMBER('Metrics'!$B$9),ISNUMBER(D158),D158&lt;='Metrics'!$B$9,NOT(AND(ISNUMBER(S158),S158&lt;='Metrics'!$B$9,T158&lt;&gt;""))),ISNUMBER(J158),J158&lt;='Metrics'!$B$9,OR(L158="",L158&gt;'Metrics'!$B$9)),1,0))</x:f>
      </x:c>
      <x:c r="AC158" s="14" t="str">
        <x:f>IF(Y158=1,MAX(0,'Metrics'!$B$9-D158),"")</x:f>
      </x:c>
      <x:c r="AD158" s="14" t="str">
        <x:f>IF(AB158=1,MAX(0,'Metrics'!$B$9-J158),"")</x:f>
      </x:c>
      <x:c r="AE158" s="14" t="str">
        <x:f>IF(A158="","",IF(OR(COUNTIF($A$8:$A$207,A158)&gt;1,B158="",C158="",NOT(ISNUMBER(D158)),AND(E158&lt;&gt;"",NOT(ISNUMBER(F158))),AND(G158&lt;&gt;"",OR(E158="",NOT(ISNUMBER(H158)))),AND(J158&lt;&gt;"",I158=""),AND(L158&lt;&gt;"",OR(J158="",NOT(ISNUMBER(M158)))),AND(S158&lt;&gt;"",OR(T158="",NOT(ISNUMBER(U158)))),AND(P158&lt;&gt;"",O158=""),AND(OR(P158="Accepted",P158="Declined"),Q158=""),AND(R158&lt;&gt;"",P158&lt;&gt;"Accepted"),AND(ISNUMBER(F158),F158&lt;0),AND(ISNUMBER(M158),M158&lt;0),AND(ISNUMBER(U158),U158&lt;0),AND(D158&lt;&gt;"",NOT(ISNUMBER(D158))),AND(E158&lt;&gt;"",NOT(ISNUMBER(E158))),AND(G158&lt;&gt;"",NOT(ISNUMBER(G158))),AND(H158&lt;&gt;"",NOT(ISNUMBER(H158))),AND(I158&lt;&gt;"",NOT(ISNUMBER(I158))),AND(J158&lt;&gt;"",NOT(ISNUMBER(J158))),AND(L158&lt;&gt;"",NOT(ISNUMBER(L158))),AND(N158&lt;&gt;"",NOT(ISNUMBER(N158))),AND(O158&lt;&gt;"",NOT(ISNUMBER(O158))),AND(Q158&lt;&gt;"",NOT(ISNUMBER(Q158))),AND(R158&lt;&gt;"",NOT(ISNUMBER(R158))),AND(S158&lt;&gt;"",NOT(ISNUMBER(S158))),AND(ISNUMBER(E158),ISNUMBER(D158),E158&lt;D158),AND(ISNUMBER(G158),ISNUMBER(E158),G158&lt;E158),AND(ISNUMBER(H158),ISNUMBER(G158),H158&lt;G158),AND(ISNUMBER(I158),ISNUMBER(G158),I158&lt;G158),AND(ISNUMBER(J158),ISNUMBER(I158),J158&lt;I158),AND(ISNUMBER(L158),ISNUMBER(J158),L158&lt;J158),AND(ISNUMBER(Q158),ISNUMBER(O158),Q158&lt;O158),AND(ISNUMBER(R158),ISNUMBER(Q158),R158&lt;Q158)),1,0))</x:f>
      </x:c>
      <x:c r="AF158" s="14" t="str">
        <x:f>IF(A158="","",IF(AND(ISNUMBER(S158),S158&lt;='Metrics'!$B$9,T158&lt;&gt;""),1,0))</x:f>
      </x:c>
    </x:row>
    <x:row r="159" ht="24" customHeight="1">
      <x:c r="A159" s="15"/>
      <x:c r="B159" s="15"/>
      <x:c r="C159" s="15"/>
      <x:c r="D159" s="16"/>
      <x:c r="E159" s="16"/>
      <x:c r="F159" s="17"/>
      <x:c r="G159" s="16"/>
      <x:c r="H159" s="16"/>
      <x:c r="I159" s="16"/>
      <x:c r="J159" s="16"/>
      <x:c r="K159" s="17"/>
      <x:c r="L159" s="16"/>
      <x:c r="M159" s="17"/>
      <x:c r="N159" s="16"/>
      <x:c r="O159" s="16"/>
      <x:c r="P159" s="15"/>
      <x:c r="Q159" s="16"/>
      <x:c r="R159" s="16"/>
      <x:c r="S159" s="16"/>
      <x:c r="T159" s="15"/>
      <x:c r="U159" s="17"/>
      <x:c r="V159" s="14" t="str">
        <x:f>IF(A159="","",IF(AND('Metrics'!$B$6&lt;&gt;"",C159='Metrics'!$B$6,ISNUMBER(D159),ISNUMBER('Metrics'!$B$7),ISNUMBER('Metrics'!$B$8),D159&gt;='Metrics'!$B$7,D159&lt;='Metrics'!$B$8),1,0))</x:f>
      </x:c>
      <x:c r="W159" s="14" t="str">
        <x:f>IF(A159="","",IF(AND(V159=1,ISNUMBER(G159),G159&lt;='Metrics'!$B$9,ISNUMBER(H159),H159&lt;='Metrics'!$B$9),1,0))</x:f>
      </x:c>
      <x:c r="X159" s="14" t="str">
        <x:f>IF(A159="","",IF(COUNTIFS('Example interviews'!$B$8:$B$307,A159,'Example interviews'!$E$8:$E$307,"Completed",'Example interviews'!$D$8:$D$307,"&lt;="&amp;'Metrics'!$B$9)&gt;0,1,0))</x:f>
      </x:c>
      <x:c r="Y159" s="14" t="str">
        <x:f>IF(A159="","",IF(AND(AND('Metrics'!$B$6&lt;&gt;"",C159='Metrics'!$B$6,ISNUMBER('Metrics'!$B$9),ISNUMBER(D159),D159&lt;='Metrics'!$B$9,NOT(AND(ISNUMBER(S159),S159&lt;='Metrics'!$B$9,T159&lt;&gt;""))),OR(E159="",E159&gt;'Metrics'!$B$9)),1,0))</x:f>
      </x:c>
      <x:c r="Z159" s="14" t="str">
        <x:f>IF(A159="","",IF(AND(AND('Metrics'!$B$6&lt;&gt;"",C159='Metrics'!$B$6,ISNUMBER('Metrics'!$B$9),ISNUMBER(D159),D159&lt;='Metrics'!$B$9,NOT(AND(ISNUMBER(S159),S159&lt;='Metrics'!$B$9,T159&lt;&gt;""))),ISNUMBER(G159),G159&lt;='Metrics'!$B$9,OR(I159="",I159&gt;'Metrics'!$B$9)),1,0))</x:f>
      </x:c>
      <x:c r="AA159" s="14" t="str">
        <x:f>IF(A159="","",IF(AND(AND('Metrics'!$B$6&lt;&gt;"",C159='Metrics'!$B$6,ISNUMBER('Metrics'!$B$9),ISNUMBER(D159),D159&lt;='Metrics'!$B$9,NOT(AND(ISNUMBER(S159),S159&lt;='Metrics'!$B$9,T159&lt;&gt;""))),ISNUMBER(I159),I159&lt;='Metrics'!$B$9,OR(J159="",J159&gt;'Metrics'!$B$9)),1,0))</x:f>
      </x:c>
      <x:c r="AB159" s="14" t="str">
        <x:f>IF(A159="","",IF(AND(AND('Metrics'!$B$6&lt;&gt;"",C159='Metrics'!$B$6,ISNUMBER('Metrics'!$B$9),ISNUMBER(D159),D159&lt;='Metrics'!$B$9,NOT(AND(ISNUMBER(S159),S159&lt;='Metrics'!$B$9,T159&lt;&gt;""))),ISNUMBER(J159),J159&lt;='Metrics'!$B$9,OR(L159="",L159&gt;'Metrics'!$B$9)),1,0))</x:f>
      </x:c>
      <x:c r="AC159" s="14" t="str">
        <x:f>IF(Y159=1,MAX(0,'Metrics'!$B$9-D159),"")</x:f>
      </x:c>
      <x:c r="AD159" s="14" t="str">
        <x:f>IF(AB159=1,MAX(0,'Metrics'!$B$9-J159),"")</x:f>
      </x:c>
      <x:c r="AE159" s="14" t="str">
        <x:f>IF(A159="","",IF(OR(COUNTIF($A$8:$A$207,A159)&gt;1,B159="",C159="",NOT(ISNUMBER(D159)),AND(E159&lt;&gt;"",NOT(ISNUMBER(F159))),AND(G159&lt;&gt;"",OR(E159="",NOT(ISNUMBER(H159)))),AND(J159&lt;&gt;"",I159=""),AND(L159&lt;&gt;"",OR(J159="",NOT(ISNUMBER(M159)))),AND(S159&lt;&gt;"",OR(T159="",NOT(ISNUMBER(U159)))),AND(P159&lt;&gt;"",O159=""),AND(OR(P159="Accepted",P159="Declined"),Q159=""),AND(R159&lt;&gt;"",P159&lt;&gt;"Accepted"),AND(ISNUMBER(F159),F159&lt;0),AND(ISNUMBER(M159),M159&lt;0),AND(ISNUMBER(U159),U159&lt;0),AND(D159&lt;&gt;"",NOT(ISNUMBER(D159))),AND(E159&lt;&gt;"",NOT(ISNUMBER(E159))),AND(G159&lt;&gt;"",NOT(ISNUMBER(G159))),AND(H159&lt;&gt;"",NOT(ISNUMBER(H159))),AND(I159&lt;&gt;"",NOT(ISNUMBER(I159))),AND(J159&lt;&gt;"",NOT(ISNUMBER(J159))),AND(L159&lt;&gt;"",NOT(ISNUMBER(L159))),AND(N159&lt;&gt;"",NOT(ISNUMBER(N159))),AND(O159&lt;&gt;"",NOT(ISNUMBER(O159))),AND(Q159&lt;&gt;"",NOT(ISNUMBER(Q159))),AND(R159&lt;&gt;"",NOT(ISNUMBER(R159))),AND(S159&lt;&gt;"",NOT(ISNUMBER(S159))),AND(ISNUMBER(E159),ISNUMBER(D159),E159&lt;D159),AND(ISNUMBER(G159),ISNUMBER(E159),G159&lt;E159),AND(ISNUMBER(H159),ISNUMBER(G159),H159&lt;G159),AND(ISNUMBER(I159),ISNUMBER(G159),I159&lt;G159),AND(ISNUMBER(J159),ISNUMBER(I159),J159&lt;I159),AND(ISNUMBER(L159),ISNUMBER(J159),L159&lt;J159),AND(ISNUMBER(Q159),ISNUMBER(O159),Q159&lt;O159),AND(ISNUMBER(R159),ISNUMBER(Q159),R159&lt;Q159)),1,0))</x:f>
      </x:c>
      <x:c r="AF159" s="14" t="str">
        <x:f>IF(A159="","",IF(AND(ISNUMBER(S159),S159&lt;='Metrics'!$B$9,T159&lt;&gt;""),1,0))</x:f>
      </x:c>
    </x:row>
    <x:row r="160" ht="24" customHeight="1">
      <x:c r="A160" s="15"/>
      <x:c r="B160" s="15"/>
      <x:c r="C160" s="15"/>
      <x:c r="D160" s="16"/>
      <x:c r="E160" s="16"/>
      <x:c r="F160" s="17"/>
      <x:c r="G160" s="16"/>
      <x:c r="H160" s="16"/>
      <x:c r="I160" s="16"/>
      <x:c r="J160" s="16"/>
      <x:c r="K160" s="17"/>
      <x:c r="L160" s="16"/>
      <x:c r="M160" s="17"/>
      <x:c r="N160" s="16"/>
      <x:c r="O160" s="16"/>
      <x:c r="P160" s="15"/>
      <x:c r="Q160" s="16"/>
      <x:c r="R160" s="16"/>
      <x:c r="S160" s="16"/>
      <x:c r="T160" s="15"/>
      <x:c r="U160" s="17"/>
      <x:c r="V160" s="14" t="str">
        <x:f>IF(A160="","",IF(AND('Metrics'!$B$6&lt;&gt;"",C160='Metrics'!$B$6,ISNUMBER(D160),ISNUMBER('Metrics'!$B$7),ISNUMBER('Metrics'!$B$8),D160&gt;='Metrics'!$B$7,D160&lt;='Metrics'!$B$8),1,0))</x:f>
      </x:c>
      <x:c r="W160" s="14" t="str">
        <x:f>IF(A160="","",IF(AND(V160=1,ISNUMBER(G160),G160&lt;='Metrics'!$B$9,ISNUMBER(H160),H160&lt;='Metrics'!$B$9),1,0))</x:f>
      </x:c>
      <x:c r="X160" s="14" t="str">
        <x:f>IF(A160="","",IF(COUNTIFS('Example interviews'!$B$8:$B$307,A160,'Example interviews'!$E$8:$E$307,"Completed",'Example interviews'!$D$8:$D$307,"&lt;="&amp;'Metrics'!$B$9)&gt;0,1,0))</x:f>
      </x:c>
      <x:c r="Y160" s="14" t="str">
        <x:f>IF(A160="","",IF(AND(AND('Metrics'!$B$6&lt;&gt;"",C160='Metrics'!$B$6,ISNUMBER('Metrics'!$B$9),ISNUMBER(D160),D160&lt;='Metrics'!$B$9,NOT(AND(ISNUMBER(S160),S160&lt;='Metrics'!$B$9,T160&lt;&gt;""))),OR(E160="",E160&gt;'Metrics'!$B$9)),1,0))</x:f>
      </x:c>
      <x:c r="Z160" s="14" t="str">
        <x:f>IF(A160="","",IF(AND(AND('Metrics'!$B$6&lt;&gt;"",C160='Metrics'!$B$6,ISNUMBER('Metrics'!$B$9),ISNUMBER(D160),D160&lt;='Metrics'!$B$9,NOT(AND(ISNUMBER(S160),S160&lt;='Metrics'!$B$9,T160&lt;&gt;""))),ISNUMBER(G160),G160&lt;='Metrics'!$B$9,OR(I160="",I160&gt;'Metrics'!$B$9)),1,0))</x:f>
      </x:c>
      <x:c r="AA160" s="14" t="str">
        <x:f>IF(A160="","",IF(AND(AND('Metrics'!$B$6&lt;&gt;"",C160='Metrics'!$B$6,ISNUMBER('Metrics'!$B$9),ISNUMBER(D160),D160&lt;='Metrics'!$B$9,NOT(AND(ISNUMBER(S160),S160&lt;='Metrics'!$B$9,T160&lt;&gt;""))),ISNUMBER(I160),I160&lt;='Metrics'!$B$9,OR(J160="",J160&gt;'Metrics'!$B$9)),1,0))</x:f>
      </x:c>
      <x:c r="AB160" s="14" t="str">
        <x:f>IF(A160="","",IF(AND(AND('Metrics'!$B$6&lt;&gt;"",C160='Metrics'!$B$6,ISNUMBER('Metrics'!$B$9),ISNUMBER(D160),D160&lt;='Metrics'!$B$9,NOT(AND(ISNUMBER(S160),S160&lt;='Metrics'!$B$9,T160&lt;&gt;""))),ISNUMBER(J160),J160&lt;='Metrics'!$B$9,OR(L160="",L160&gt;'Metrics'!$B$9)),1,0))</x:f>
      </x:c>
      <x:c r="AC160" s="14" t="str">
        <x:f>IF(Y160=1,MAX(0,'Metrics'!$B$9-D160),"")</x:f>
      </x:c>
      <x:c r="AD160" s="14" t="str">
        <x:f>IF(AB160=1,MAX(0,'Metrics'!$B$9-J160),"")</x:f>
      </x:c>
      <x:c r="AE160" s="14" t="str">
        <x:f>IF(A160="","",IF(OR(COUNTIF($A$8:$A$207,A160)&gt;1,B160="",C160="",NOT(ISNUMBER(D160)),AND(E160&lt;&gt;"",NOT(ISNUMBER(F160))),AND(G160&lt;&gt;"",OR(E160="",NOT(ISNUMBER(H160)))),AND(J160&lt;&gt;"",I160=""),AND(L160&lt;&gt;"",OR(J160="",NOT(ISNUMBER(M160)))),AND(S160&lt;&gt;"",OR(T160="",NOT(ISNUMBER(U160)))),AND(P160&lt;&gt;"",O160=""),AND(OR(P160="Accepted",P160="Declined"),Q160=""),AND(R160&lt;&gt;"",P160&lt;&gt;"Accepted"),AND(ISNUMBER(F160),F160&lt;0),AND(ISNUMBER(M160),M160&lt;0),AND(ISNUMBER(U160),U160&lt;0),AND(D160&lt;&gt;"",NOT(ISNUMBER(D160))),AND(E160&lt;&gt;"",NOT(ISNUMBER(E160))),AND(G160&lt;&gt;"",NOT(ISNUMBER(G160))),AND(H160&lt;&gt;"",NOT(ISNUMBER(H160))),AND(I160&lt;&gt;"",NOT(ISNUMBER(I160))),AND(J160&lt;&gt;"",NOT(ISNUMBER(J160))),AND(L160&lt;&gt;"",NOT(ISNUMBER(L160))),AND(N160&lt;&gt;"",NOT(ISNUMBER(N160))),AND(O160&lt;&gt;"",NOT(ISNUMBER(O160))),AND(Q160&lt;&gt;"",NOT(ISNUMBER(Q160))),AND(R160&lt;&gt;"",NOT(ISNUMBER(R160))),AND(S160&lt;&gt;"",NOT(ISNUMBER(S160))),AND(ISNUMBER(E160),ISNUMBER(D160),E160&lt;D160),AND(ISNUMBER(G160),ISNUMBER(E160),G160&lt;E160),AND(ISNUMBER(H160),ISNUMBER(G160),H160&lt;G160),AND(ISNUMBER(I160),ISNUMBER(G160),I160&lt;G160),AND(ISNUMBER(J160),ISNUMBER(I160),J160&lt;I160),AND(ISNUMBER(L160),ISNUMBER(J160),L160&lt;J160),AND(ISNUMBER(Q160),ISNUMBER(O160),Q160&lt;O160),AND(ISNUMBER(R160),ISNUMBER(Q160),R160&lt;Q160)),1,0))</x:f>
      </x:c>
      <x:c r="AF160" s="14" t="str">
        <x:f>IF(A160="","",IF(AND(ISNUMBER(S160),S160&lt;='Metrics'!$B$9,T160&lt;&gt;""),1,0))</x:f>
      </x:c>
    </x:row>
    <x:row r="161" ht="24" customHeight="1">
      <x:c r="A161" s="15"/>
      <x:c r="B161" s="15"/>
      <x:c r="C161" s="15"/>
      <x:c r="D161" s="16"/>
      <x:c r="E161" s="16"/>
      <x:c r="F161" s="17"/>
      <x:c r="G161" s="16"/>
      <x:c r="H161" s="16"/>
      <x:c r="I161" s="16"/>
      <x:c r="J161" s="16"/>
      <x:c r="K161" s="17"/>
      <x:c r="L161" s="16"/>
      <x:c r="M161" s="17"/>
      <x:c r="N161" s="16"/>
      <x:c r="O161" s="16"/>
      <x:c r="P161" s="15"/>
      <x:c r="Q161" s="16"/>
      <x:c r="R161" s="16"/>
      <x:c r="S161" s="16"/>
      <x:c r="T161" s="15"/>
      <x:c r="U161" s="17"/>
      <x:c r="V161" s="14" t="str">
        <x:f>IF(A161="","",IF(AND('Metrics'!$B$6&lt;&gt;"",C161='Metrics'!$B$6,ISNUMBER(D161),ISNUMBER('Metrics'!$B$7),ISNUMBER('Metrics'!$B$8),D161&gt;='Metrics'!$B$7,D161&lt;='Metrics'!$B$8),1,0))</x:f>
      </x:c>
      <x:c r="W161" s="14" t="str">
        <x:f>IF(A161="","",IF(AND(V161=1,ISNUMBER(G161),G161&lt;='Metrics'!$B$9,ISNUMBER(H161),H161&lt;='Metrics'!$B$9),1,0))</x:f>
      </x:c>
      <x:c r="X161" s="14" t="str">
        <x:f>IF(A161="","",IF(COUNTIFS('Example interviews'!$B$8:$B$307,A161,'Example interviews'!$E$8:$E$307,"Completed",'Example interviews'!$D$8:$D$307,"&lt;="&amp;'Metrics'!$B$9)&gt;0,1,0))</x:f>
      </x:c>
      <x:c r="Y161" s="14" t="str">
        <x:f>IF(A161="","",IF(AND(AND('Metrics'!$B$6&lt;&gt;"",C161='Metrics'!$B$6,ISNUMBER('Metrics'!$B$9),ISNUMBER(D161),D161&lt;='Metrics'!$B$9,NOT(AND(ISNUMBER(S161),S161&lt;='Metrics'!$B$9,T161&lt;&gt;""))),OR(E161="",E161&gt;'Metrics'!$B$9)),1,0))</x:f>
      </x:c>
      <x:c r="Z161" s="14" t="str">
        <x:f>IF(A161="","",IF(AND(AND('Metrics'!$B$6&lt;&gt;"",C161='Metrics'!$B$6,ISNUMBER('Metrics'!$B$9),ISNUMBER(D161),D161&lt;='Metrics'!$B$9,NOT(AND(ISNUMBER(S161),S161&lt;='Metrics'!$B$9,T161&lt;&gt;""))),ISNUMBER(G161),G161&lt;='Metrics'!$B$9,OR(I161="",I161&gt;'Metrics'!$B$9)),1,0))</x:f>
      </x:c>
      <x:c r="AA161" s="14" t="str">
        <x:f>IF(A161="","",IF(AND(AND('Metrics'!$B$6&lt;&gt;"",C161='Metrics'!$B$6,ISNUMBER('Metrics'!$B$9),ISNUMBER(D161),D161&lt;='Metrics'!$B$9,NOT(AND(ISNUMBER(S161),S161&lt;='Metrics'!$B$9,T161&lt;&gt;""))),ISNUMBER(I161),I161&lt;='Metrics'!$B$9,OR(J161="",J161&gt;'Metrics'!$B$9)),1,0))</x:f>
      </x:c>
      <x:c r="AB161" s="14" t="str">
        <x:f>IF(A161="","",IF(AND(AND('Metrics'!$B$6&lt;&gt;"",C161='Metrics'!$B$6,ISNUMBER('Metrics'!$B$9),ISNUMBER(D161),D161&lt;='Metrics'!$B$9,NOT(AND(ISNUMBER(S161),S161&lt;='Metrics'!$B$9,T161&lt;&gt;""))),ISNUMBER(J161),J161&lt;='Metrics'!$B$9,OR(L161="",L161&gt;'Metrics'!$B$9)),1,0))</x:f>
      </x:c>
      <x:c r="AC161" s="14" t="str">
        <x:f>IF(Y161=1,MAX(0,'Metrics'!$B$9-D161),"")</x:f>
      </x:c>
      <x:c r="AD161" s="14" t="str">
        <x:f>IF(AB161=1,MAX(0,'Metrics'!$B$9-J161),"")</x:f>
      </x:c>
      <x:c r="AE161" s="14" t="str">
        <x:f>IF(A161="","",IF(OR(COUNTIF($A$8:$A$207,A161)&gt;1,B161="",C161="",NOT(ISNUMBER(D161)),AND(E161&lt;&gt;"",NOT(ISNUMBER(F161))),AND(G161&lt;&gt;"",OR(E161="",NOT(ISNUMBER(H161)))),AND(J161&lt;&gt;"",I161=""),AND(L161&lt;&gt;"",OR(J161="",NOT(ISNUMBER(M161)))),AND(S161&lt;&gt;"",OR(T161="",NOT(ISNUMBER(U161)))),AND(P161&lt;&gt;"",O161=""),AND(OR(P161="Accepted",P161="Declined"),Q161=""),AND(R161&lt;&gt;"",P161&lt;&gt;"Accepted"),AND(ISNUMBER(F161),F161&lt;0),AND(ISNUMBER(M161),M161&lt;0),AND(ISNUMBER(U161),U161&lt;0),AND(D161&lt;&gt;"",NOT(ISNUMBER(D161))),AND(E161&lt;&gt;"",NOT(ISNUMBER(E161))),AND(G161&lt;&gt;"",NOT(ISNUMBER(G161))),AND(H161&lt;&gt;"",NOT(ISNUMBER(H161))),AND(I161&lt;&gt;"",NOT(ISNUMBER(I161))),AND(J161&lt;&gt;"",NOT(ISNUMBER(J161))),AND(L161&lt;&gt;"",NOT(ISNUMBER(L161))),AND(N161&lt;&gt;"",NOT(ISNUMBER(N161))),AND(O161&lt;&gt;"",NOT(ISNUMBER(O161))),AND(Q161&lt;&gt;"",NOT(ISNUMBER(Q161))),AND(R161&lt;&gt;"",NOT(ISNUMBER(R161))),AND(S161&lt;&gt;"",NOT(ISNUMBER(S161))),AND(ISNUMBER(E161),ISNUMBER(D161),E161&lt;D161),AND(ISNUMBER(G161),ISNUMBER(E161),G161&lt;E161),AND(ISNUMBER(H161),ISNUMBER(G161),H161&lt;G161),AND(ISNUMBER(I161),ISNUMBER(G161),I161&lt;G161),AND(ISNUMBER(J161),ISNUMBER(I161),J161&lt;I161),AND(ISNUMBER(L161),ISNUMBER(J161),L161&lt;J161),AND(ISNUMBER(Q161),ISNUMBER(O161),Q161&lt;O161),AND(ISNUMBER(R161),ISNUMBER(Q161),R161&lt;Q161)),1,0))</x:f>
      </x:c>
      <x:c r="AF161" s="14" t="str">
        <x:f>IF(A161="","",IF(AND(ISNUMBER(S161),S161&lt;='Metrics'!$B$9,T161&lt;&gt;""),1,0))</x:f>
      </x:c>
    </x:row>
    <x:row r="162" ht="24" customHeight="1">
      <x:c r="A162" s="15"/>
      <x:c r="B162" s="15"/>
      <x:c r="C162" s="15"/>
      <x:c r="D162" s="16"/>
      <x:c r="E162" s="16"/>
      <x:c r="F162" s="17"/>
      <x:c r="G162" s="16"/>
      <x:c r="H162" s="16"/>
      <x:c r="I162" s="16"/>
      <x:c r="J162" s="16"/>
      <x:c r="K162" s="17"/>
      <x:c r="L162" s="16"/>
      <x:c r="M162" s="17"/>
      <x:c r="N162" s="16"/>
      <x:c r="O162" s="16"/>
      <x:c r="P162" s="15"/>
      <x:c r="Q162" s="16"/>
      <x:c r="R162" s="16"/>
      <x:c r="S162" s="16"/>
      <x:c r="T162" s="15"/>
      <x:c r="U162" s="17"/>
      <x:c r="V162" s="14" t="str">
        <x:f>IF(A162="","",IF(AND('Metrics'!$B$6&lt;&gt;"",C162='Metrics'!$B$6,ISNUMBER(D162),ISNUMBER('Metrics'!$B$7),ISNUMBER('Metrics'!$B$8),D162&gt;='Metrics'!$B$7,D162&lt;='Metrics'!$B$8),1,0))</x:f>
      </x:c>
      <x:c r="W162" s="14" t="str">
        <x:f>IF(A162="","",IF(AND(V162=1,ISNUMBER(G162),G162&lt;='Metrics'!$B$9,ISNUMBER(H162),H162&lt;='Metrics'!$B$9),1,0))</x:f>
      </x:c>
      <x:c r="X162" s="14" t="str">
        <x:f>IF(A162="","",IF(COUNTIFS('Example interviews'!$B$8:$B$307,A162,'Example interviews'!$E$8:$E$307,"Completed",'Example interviews'!$D$8:$D$307,"&lt;="&amp;'Metrics'!$B$9)&gt;0,1,0))</x:f>
      </x:c>
      <x:c r="Y162" s="14" t="str">
        <x:f>IF(A162="","",IF(AND(AND('Metrics'!$B$6&lt;&gt;"",C162='Metrics'!$B$6,ISNUMBER('Metrics'!$B$9),ISNUMBER(D162),D162&lt;='Metrics'!$B$9,NOT(AND(ISNUMBER(S162),S162&lt;='Metrics'!$B$9,T162&lt;&gt;""))),OR(E162="",E162&gt;'Metrics'!$B$9)),1,0))</x:f>
      </x:c>
      <x:c r="Z162" s="14" t="str">
        <x:f>IF(A162="","",IF(AND(AND('Metrics'!$B$6&lt;&gt;"",C162='Metrics'!$B$6,ISNUMBER('Metrics'!$B$9),ISNUMBER(D162),D162&lt;='Metrics'!$B$9,NOT(AND(ISNUMBER(S162),S162&lt;='Metrics'!$B$9,T162&lt;&gt;""))),ISNUMBER(G162),G162&lt;='Metrics'!$B$9,OR(I162="",I162&gt;'Metrics'!$B$9)),1,0))</x:f>
      </x:c>
      <x:c r="AA162" s="14" t="str">
        <x:f>IF(A162="","",IF(AND(AND('Metrics'!$B$6&lt;&gt;"",C162='Metrics'!$B$6,ISNUMBER('Metrics'!$B$9),ISNUMBER(D162),D162&lt;='Metrics'!$B$9,NOT(AND(ISNUMBER(S162),S162&lt;='Metrics'!$B$9,T162&lt;&gt;""))),ISNUMBER(I162),I162&lt;='Metrics'!$B$9,OR(J162="",J162&gt;'Metrics'!$B$9)),1,0))</x:f>
      </x:c>
      <x:c r="AB162" s="14" t="str">
        <x:f>IF(A162="","",IF(AND(AND('Metrics'!$B$6&lt;&gt;"",C162='Metrics'!$B$6,ISNUMBER('Metrics'!$B$9),ISNUMBER(D162),D162&lt;='Metrics'!$B$9,NOT(AND(ISNUMBER(S162),S162&lt;='Metrics'!$B$9,T162&lt;&gt;""))),ISNUMBER(J162),J162&lt;='Metrics'!$B$9,OR(L162="",L162&gt;'Metrics'!$B$9)),1,0))</x:f>
      </x:c>
      <x:c r="AC162" s="14" t="str">
        <x:f>IF(Y162=1,MAX(0,'Metrics'!$B$9-D162),"")</x:f>
      </x:c>
      <x:c r="AD162" s="14" t="str">
        <x:f>IF(AB162=1,MAX(0,'Metrics'!$B$9-J162),"")</x:f>
      </x:c>
      <x:c r="AE162" s="14" t="str">
        <x:f>IF(A162="","",IF(OR(COUNTIF($A$8:$A$207,A162)&gt;1,B162="",C162="",NOT(ISNUMBER(D162)),AND(E162&lt;&gt;"",NOT(ISNUMBER(F162))),AND(G162&lt;&gt;"",OR(E162="",NOT(ISNUMBER(H162)))),AND(J162&lt;&gt;"",I162=""),AND(L162&lt;&gt;"",OR(J162="",NOT(ISNUMBER(M162)))),AND(S162&lt;&gt;"",OR(T162="",NOT(ISNUMBER(U162)))),AND(P162&lt;&gt;"",O162=""),AND(OR(P162="Accepted",P162="Declined"),Q162=""),AND(R162&lt;&gt;"",P162&lt;&gt;"Accepted"),AND(ISNUMBER(F162),F162&lt;0),AND(ISNUMBER(M162),M162&lt;0),AND(ISNUMBER(U162),U162&lt;0),AND(D162&lt;&gt;"",NOT(ISNUMBER(D162))),AND(E162&lt;&gt;"",NOT(ISNUMBER(E162))),AND(G162&lt;&gt;"",NOT(ISNUMBER(G162))),AND(H162&lt;&gt;"",NOT(ISNUMBER(H162))),AND(I162&lt;&gt;"",NOT(ISNUMBER(I162))),AND(J162&lt;&gt;"",NOT(ISNUMBER(J162))),AND(L162&lt;&gt;"",NOT(ISNUMBER(L162))),AND(N162&lt;&gt;"",NOT(ISNUMBER(N162))),AND(O162&lt;&gt;"",NOT(ISNUMBER(O162))),AND(Q162&lt;&gt;"",NOT(ISNUMBER(Q162))),AND(R162&lt;&gt;"",NOT(ISNUMBER(R162))),AND(S162&lt;&gt;"",NOT(ISNUMBER(S162))),AND(ISNUMBER(E162),ISNUMBER(D162),E162&lt;D162),AND(ISNUMBER(G162),ISNUMBER(E162),G162&lt;E162),AND(ISNUMBER(H162),ISNUMBER(G162),H162&lt;G162),AND(ISNUMBER(I162),ISNUMBER(G162),I162&lt;G162),AND(ISNUMBER(J162),ISNUMBER(I162),J162&lt;I162),AND(ISNUMBER(L162),ISNUMBER(J162),L162&lt;J162),AND(ISNUMBER(Q162),ISNUMBER(O162),Q162&lt;O162),AND(ISNUMBER(R162),ISNUMBER(Q162),R162&lt;Q162)),1,0))</x:f>
      </x:c>
      <x:c r="AF162" s="14" t="str">
        <x:f>IF(A162="","",IF(AND(ISNUMBER(S162),S162&lt;='Metrics'!$B$9,T162&lt;&gt;""),1,0))</x:f>
      </x:c>
    </x:row>
    <x:row r="163" ht="24" customHeight="1">
      <x:c r="A163" s="15"/>
      <x:c r="B163" s="15"/>
      <x:c r="C163" s="15"/>
      <x:c r="D163" s="16"/>
      <x:c r="E163" s="16"/>
      <x:c r="F163" s="17"/>
      <x:c r="G163" s="16"/>
      <x:c r="H163" s="16"/>
      <x:c r="I163" s="16"/>
      <x:c r="J163" s="16"/>
      <x:c r="K163" s="17"/>
      <x:c r="L163" s="16"/>
      <x:c r="M163" s="17"/>
      <x:c r="N163" s="16"/>
      <x:c r="O163" s="16"/>
      <x:c r="P163" s="15"/>
      <x:c r="Q163" s="16"/>
      <x:c r="R163" s="16"/>
      <x:c r="S163" s="16"/>
      <x:c r="T163" s="15"/>
      <x:c r="U163" s="17"/>
      <x:c r="V163" s="14" t="str">
        <x:f>IF(A163="","",IF(AND('Metrics'!$B$6&lt;&gt;"",C163='Metrics'!$B$6,ISNUMBER(D163),ISNUMBER('Metrics'!$B$7),ISNUMBER('Metrics'!$B$8),D163&gt;='Metrics'!$B$7,D163&lt;='Metrics'!$B$8),1,0))</x:f>
      </x:c>
      <x:c r="W163" s="14" t="str">
        <x:f>IF(A163="","",IF(AND(V163=1,ISNUMBER(G163),G163&lt;='Metrics'!$B$9,ISNUMBER(H163),H163&lt;='Metrics'!$B$9),1,0))</x:f>
      </x:c>
      <x:c r="X163" s="14" t="str">
        <x:f>IF(A163="","",IF(COUNTIFS('Example interviews'!$B$8:$B$307,A163,'Example interviews'!$E$8:$E$307,"Completed",'Example interviews'!$D$8:$D$307,"&lt;="&amp;'Metrics'!$B$9)&gt;0,1,0))</x:f>
      </x:c>
      <x:c r="Y163" s="14" t="str">
        <x:f>IF(A163="","",IF(AND(AND('Metrics'!$B$6&lt;&gt;"",C163='Metrics'!$B$6,ISNUMBER('Metrics'!$B$9),ISNUMBER(D163),D163&lt;='Metrics'!$B$9,NOT(AND(ISNUMBER(S163),S163&lt;='Metrics'!$B$9,T163&lt;&gt;""))),OR(E163="",E163&gt;'Metrics'!$B$9)),1,0))</x:f>
      </x:c>
      <x:c r="Z163" s="14" t="str">
        <x:f>IF(A163="","",IF(AND(AND('Metrics'!$B$6&lt;&gt;"",C163='Metrics'!$B$6,ISNUMBER('Metrics'!$B$9),ISNUMBER(D163),D163&lt;='Metrics'!$B$9,NOT(AND(ISNUMBER(S163),S163&lt;='Metrics'!$B$9,T163&lt;&gt;""))),ISNUMBER(G163),G163&lt;='Metrics'!$B$9,OR(I163="",I163&gt;'Metrics'!$B$9)),1,0))</x:f>
      </x:c>
      <x:c r="AA163" s="14" t="str">
        <x:f>IF(A163="","",IF(AND(AND('Metrics'!$B$6&lt;&gt;"",C163='Metrics'!$B$6,ISNUMBER('Metrics'!$B$9),ISNUMBER(D163),D163&lt;='Metrics'!$B$9,NOT(AND(ISNUMBER(S163),S163&lt;='Metrics'!$B$9,T163&lt;&gt;""))),ISNUMBER(I163),I163&lt;='Metrics'!$B$9,OR(J163="",J163&gt;'Metrics'!$B$9)),1,0))</x:f>
      </x:c>
      <x:c r="AB163" s="14" t="str">
        <x:f>IF(A163="","",IF(AND(AND('Metrics'!$B$6&lt;&gt;"",C163='Metrics'!$B$6,ISNUMBER('Metrics'!$B$9),ISNUMBER(D163),D163&lt;='Metrics'!$B$9,NOT(AND(ISNUMBER(S163),S163&lt;='Metrics'!$B$9,T163&lt;&gt;""))),ISNUMBER(J163),J163&lt;='Metrics'!$B$9,OR(L163="",L163&gt;'Metrics'!$B$9)),1,0))</x:f>
      </x:c>
      <x:c r="AC163" s="14" t="str">
        <x:f>IF(Y163=1,MAX(0,'Metrics'!$B$9-D163),"")</x:f>
      </x:c>
      <x:c r="AD163" s="14" t="str">
        <x:f>IF(AB163=1,MAX(0,'Metrics'!$B$9-J163),"")</x:f>
      </x:c>
      <x:c r="AE163" s="14" t="str">
        <x:f>IF(A163="","",IF(OR(COUNTIF($A$8:$A$207,A163)&gt;1,B163="",C163="",NOT(ISNUMBER(D163)),AND(E163&lt;&gt;"",NOT(ISNUMBER(F163))),AND(G163&lt;&gt;"",OR(E163="",NOT(ISNUMBER(H163)))),AND(J163&lt;&gt;"",I163=""),AND(L163&lt;&gt;"",OR(J163="",NOT(ISNUMBER(M163)))),AND(S163&lt;&gt;"",OR(T163="",NOT(ISNUMBER(U163)))),AND(P163&lt;&gt;"",O163=""),AND(OR(P163="Accepted",P163="Declined"),Q163=""),AND(R163&lt;&gt;"",P163&lt;&gt;"Accepted"),AND(ISNUMBER(F163),F163&lt;0),AND(ISNUMBER(M163),M163&lt;0),AND(ISNUMBER(U163),U163&lt;0),AND(D163&lt;&gt;"",NOT(ISNUMBER(D163))),AND(E163&lt;&gt;"",NOT(ISNUMBER(E163))),AND(G163&lt;&gt;"",NOT(ISNUMBER(G163))),AND(H163&lt;&gt;"",NOT(ISNUMBER(H163))),AND(I163&lt;&gt;"",NOT(ISNUMBER(I163))),AND(J163&lt;&gt;"",NOT(ISNUMBER(J163))),AND(L163&lt;&gt;"",NOT(ISNUMBER(L163))),AND(N163&lt;&gt;"",NOT(ISNUMBER(N163))),AND(O163&lt;&gt;"",NOT(ISNUMBER(O163))),AND(Q163&lt;&gt;"",NOT(ISNUMBER(Q163))),AND(R163&lt;&gt;"",NOT(ISNUMBER(R163))),AND(S163&lt;&gt;"",NOT(ISNUMBER(S163))),AND(ISNUMBER(E163),ISNUMBER(D163),E163&lt;D163),AND(ISNUMBER(G163),ISNUMBER(E163),G163&lt;E163),AND(ISNUMBER(H163),ISNUMBER(G163),H163&lt;G163),AND(ISNUMBER(I163),ISNUMBER(G163),I163&lt;G163),AND(ISNUMBER(J163),ISNUMBER(I163),J163&lt;I163),AND(ISNUMBER(L163),ISNUMBER(J163),L163&lt;J163),AND(ISNUMBER(Q163),ISNUMBER(O163),Q163&lt;O163),AND(ISNUMBER(R163),ISNUMBER(Q163),R163&lt;Q163)),1,0))</x:f>
      </x:c>
      <x:c r="AF163" s="14" t="str">
        <x:f>IF(A163="","",IF(AND(ISNUMBER(S163),S163&lt;='Metrics'!$B$9,T163&lt;&gt;""),1,0))</x:f>
      </x:c>
    </x:row>
    <x:row r="164" ht="24" customHeight="1">
      <x:c r="A164" s="15"/>
      <x:c r="B164" s="15"/>
      <x:c r="C164" s="15"/>
      <x:c r="D164" s="16"/>
      <x:c r="E164" s="16"/>
      <x:c r="F164" s="17"/>
      <x:c r="G164" s="16"/>
      <x:c r="H164" s="16"/>
      <x:c r="I164" s="16"/>
      <x:c r="J164" s="16"/>
      <x:c r="K164" s="17"/>
      <x:c r="L164" s="16"/>
      <x:c r="M164" s="17"/>
      <x:c r="N164" s="16"/>
      <x:c r="O164" s="16"/>
      <x:c r="P164" s="15"/>
      <x:c r="Q164" s="16"/>
      <x:c r="R164" s="16"/>
      <x:c r="S164" s="16"/>
      <x:c r="T164" s="15"/>
      <x:c r="U164" s="17"/>
      <x:c r="V164" s="14" t="str">
        <x:f>IF(A164="","",IF(AND('Metrics'!$B$6&lt;&gt;"",C164='Metrics'!$B$6,ISNUMBER(D164),ISNUMBER('Metrics'!$B$7),ISNUMBER('Metrics'!$B$8),D164&gt;='Metrics'!$B$7,D164&lt;='Metrics'!$B$8),1,0))</x:f>
      </x:c>
      <x:c r="W164" s="14" t="str">
        <x:f>IF(A164="","",IF(AND(V164=1,ISNUMBER(G164),G164&lt;='Metrics'!$B$9,ISNUMBER(H164),H164&lt;='Metrics'!$B$9),1,0))</x:f>
      </x:c>
      <x:c r="X164" s="14" t="str">
        <x:f>IF(A164="","",IF(COUNTIFS('Example interviews'!$B$8:$B$307,A164,'Example interviews'!$E$8:$E$307,"Completed",'Example interviews'!$D$8:$D$307,"&lt;="&amp;'Metrics'!$B$9)&gt;0,1,0))</x:f>
      </x:c>
      <x:c r="Y164" s="14" t="str">
        <x:f>IF(A164="","",IF(AND(AND('Metrics'!$B$6&lt;&gt;"",C164='Metrics'!$B$6,ISNUMBER('Metrics'!$B$9),ISNUMBER(D164),D164&lt;='Metrics'!$B$9,NOT(AND(ISNUMBER(S164),S164&lt;='Metrics'!$B$9,T164&lt;&gt;""))),OR(E164="",E164&gt;'Metrics'!$B$9)),1,0))</x:f>
      </x:c>
      <x:c r="Z164" s="14" t="str">
        <x:f>IF(A164="","",IF(AND(AND('Metrics'!$B$6&lt;&gt;"",C164='Metrics'!$B$6,ISNUMBER('Metrics'!$B$9),ISNUMBER(D164),D164&lt;='Metrics'!$B$9,NOT(AND(ISNUMBER(S164),S164&lt;='Metrics'!$B$9,T164&lt;&gt;""))),ISNUMBER(G164),G164&lt;='Metrics'!$B$9,OR(I164="",I164&gt;'Metrics'!$B$9)),1,0))</x:f>
      </x:c>
      <x:c r="AA164" s="14" t="str">
        <x:f>IF(A164="","",IF(AND(AND('Metrics'!$B$6&lt;&gt;"",C164='Metrics'!$B$6,ISNUMBER('Metrics'!$B$9),ISNUMBER(D164),D164&lt;='Metrics'!$B$9,NOT(AND(ISNUMBER(S164),S164&lt;='Metrics'!$B$9,T164&lt;&gt;""))),ISNUMBER(I164),I164&lt;='Metrics'!$B$9,OR(J164="",J164&gt;'Metrics'!$B$9)),1,0))</x:f>
      </x:c>
      <x:c r="AB164" s="14" t="str">
        <x:f>IF(A164="","",IF(AND(AND('Metrics'!$B$6&lt;&gt;"",C164='Metrics'!$B$6,ISNUMBER('Metrics'!$B$9),ISNUMBER(D164),D164&lt;='Metrics'!$B$9,NOT(AND(ISNUMBER(S164),S164&lt;='Metrics'!$B$9,T164&lt;&gt;""))),ISNUMBER(J164),J164&lt;='Metrics'!$B$9,OR(L164="",L164&gt;'Metrics'!$B$9)),1,0))</x:f>
      </x:c>
      <x:c r="AC164" s="14" t="str">
        <x:f>IF(Y164=1,MAX(0,'Metrics'!$B$9-D164),"")</x:f>
      </x:c>
      <x:c r="AD164" s="14" t="str">
        <x:f>IF(AB164=1,MAX(0,'Metrics'!$B$9-J164),"")</x:f>
      </x:c>
      <x:c r="AE164" s="14" t="str">
        <x:f>IF(A164="","",IF(OR(COUNTIF($A$8:$A$207,A164)&gt;1,B164="",C164="",NOT(ISNUMBER(D164)),AND(E164&lt;&gt;"",NOT(ISNUMBER(F164))),AND(G164&lt;&gt;"",OR(E164="",NOT(ISNUMBER(H164)))),AND(J164&lt;&gt;"",I164=""),AND(L164&lt;&gt;"",OR(J164="",NOT(ISNUMBER(M164)))),AND(S164&lt;&gt;"",OR(T164="",NOT(ISNUMBER(U164)))),AND(P164&lt;&gt;"",O164=""),AND(OR(P164="Accepted",P164="Declined"),Q164=""),AND(R164&lt;&gt;"",P164&lt;&gt;"Accepted"),AND(ISNUMBER(F164),F164&lt;0),AND(ISNUMBER(M164),M164&lt;0),AND(ISNUMBER(U164),U164&lt;0),AND(D164&lt;&gt;"",NOT(ISNUMBER(D164))),AND(E164&lt;&gt;"",NOT(ISNUMBER(E164))),AND(G164&lt;&gt;"",NOT(ISNUMBER(G164))),AND(H164&lt;&gt;"",NOT(ISNUMBER(H164))),AND(I164&lt;&gt;"",NOT(ISNUMBER(I164))),AND(J164&lt;&gt;"",NOT(ISNUMBER(J164))),AND(L164&lt;&gt;"",NOT(ISNUMBER(L164))),AND(N164&lt;&gt;"",NOT(ISNUMBER(N164))),AND(O164&lt;&gt;"",NOT(ISNUMBER(O164))),AND(Q164&lt;&gt;"",NOT(ISNUMBER(Q164))),AND(R164&lt;&gt;"",NOT(ISNUMBER(R164))),AND(S164&lt;&gt;"",NOT(ISNUMBER(S164))),AND(ISNUMBER(E164),ISNUMBER(D164),E164&lt;D164),AND(ISNUMBER(G164),ISNUMBER(E164),G164&lt;E164),AND(ISNUMBER(H164),ISNUMBER(G164),H164&lt;G164),AND(ISNUMBER(I164),ISNUMBER(G164),I164&lt;G164),AND(ISNUMBER(J164),ISNUMBER(I164),J164&lt;I164),AND(ISNUMBER(L164),ISNUMBER(J164),L164&lt;J164),AND(ISNUMBER(Q164),ISNUMBER(O164),Q164&lt;O164),AND(ISNUMBER(R164),ISNUMBER(Q164),R164&lt;Q164)),1,0))</x:f>
      </x:c>
      <x:c r="AF164" s="14" t="str">
        <x:f>IF(A164="","",IF(AND(ISNUMBER(S164),S164&lt;='Metrics'!$B$9,T164&lt;&gt;""),1,0))</x:f>
      </x:c>
    </x:row>
    <x:row r="165" ht="24" customHeight="1">
      <x:c r="A165" s="15"/>
      <x:c r="B165" s="15"/>
      <x:c r="C165" s="15"/>
      <x:c r="D165" s="16"/>
      <x:c r="E165" s="16"/>
      <x:c r="F165" s="17"/>
      <x:c r="G165" s="16"/>
      <x:c r="H165" s="16"/>
      <x:c r="I165" s="16"/>
      <x:c r="J165" s="16"/>
      <x:c r="K165" s="17"/>
      <x:c r="L165" s="16"/>
      <x:c r="M165" s="17"/>
      <x:c r="N165" s="16"/>
      <x:c r="O165" s="16"/>
      <x:c r="P165" s="15"/>
      <x:c r="Q165" s="16"/>
      <x:c r="R165" s="16"/>
      <x:c r="S165" s="16"/>
      <x:c r="T165" s="15"/>
      <x:c r="U165" s="17"/>
      <x:c r="V165" s="14" t="str">
        <x:f>IF(A165="","",IF(AND('Metrics'!$B$6&lt;&gt;"",C165='Metrics'!$B$6,ISNUMBER(D165),ISNUMBER('Metrics'!$B$7),ISNUMBER('Metrics'!$B$8),D165&gt;='Metrics'!$B$7,D165&lt;='Metrics'!$B$8),1,0))</x:f>
      </x:c>
      <x:c r="W165" s="14" t="str">
        <x:f>IF(A165="","",IF(AND(V165=1,ISNUMBER(G165),G165&lt;='Metrics'!$B$9,ISNUMBER(H165),H165&lt;='Metrics'!$B$9),1,0))</x:f>
      </x:c>
      <x:c r="X165" s="14" t="str">
        <x:f>IF(A165="","",IF(COUNTIFS('Example interviews'!$B$8:$B$307,A165,'Example interviews'!$E$8:$E$307,"Completed",'Example interviews'!$D$8:$D$307,"&lt;="&amp;'Metrics'!$B$9)&gt;0,1,0))</x:f>
      </x:c>
      <x:c r="Y165" s="14" t="str">
        <x:f>IF(A165="","",IF(AND(AND('Metrics'!$B$6&lt;&gt;"",C165='Metrics'!$B$6,ISNUMBER('Metrics'!$B$9),ISNUMBER(D165),D165&lt;='Metrics'!$B$9,NOT(AND(ISNUMBER(S165),S165&lt;='Metrics'!$B$9,T165&lt;&gt;""))),OR(E165="",E165&gt;'Metrics'!$B$9)),1,0))</x:f>
      </x:c>
      <x:c r="Z165" s="14" t="str">
        <x:f>IF(A165="","",IF(AND(AND('Metrics'!$B$6&lt;&gt;"",C165='Metrics'!$B$6,ISNUMBER('Metrics'!$B$9),ISNUMBER(D165),D165&lt;='Metrics'!$B$9,NOT(AND(ISNUMBER(S165),S165&lt;='Metrics'!$B$9,T165&lt;&gt;""))),ISNUMBER(G165),G165&lt;='Metrics'!$B$9,OR(I165="",I165&gt;'Metrics'!$B$9)),1,0))</x:f>
      </x:c>
      <x:c r="AA165" s="14" t="str">
        <x:f>IF(A165="","",IF(AND(AND('Metrics'!$B$6&lt;&gt;"",C165='Metrics'!$B$6,ISNUMBER('Metrics'!$B$9),ISNUMBER(D165),D165&lt;='Metrics'!$B$9,NOT(AND(ISNUMBER(S165),S165&lt;='Metrics'!$B$9,T165&lt;&gt;""))),ISNUMBER(I165),I165&lt;='Metrics'!$B$9,OR(J165="",J165&gt;'Metrics'!$B$9)),1,0))</x:f>
      </x:c>
      <x:c r="AB165" s="14" t="str">
        <x:f>IF(A165="","",IF(AND(AND('Metrics'!$B$6&lt;&gt;"",C165='Metrics'!$B$6,ISNUMBER('Metrics'!$B$9),ISNUMBER(D165),D165&lt;='Metrics'!$B$9,NOT(AND(ISNUMBER(S165),S165&lt;='Metrics'!$B$9,T165&lt;&gt;""))),ISNUMBER(J165),J165&lt;='Metrics'!$B$9,OR(L165="",L165&gt;'Metrics'!$B$9)),1,0))</x:f>
      </x:c>
      <x:c r="AC165" s="14" t="str">
        <x:f>IF(Y165=1,MAX(0,'Metrics'!$B$9-D165),"")</x:f>
      </x:c>
      <x:c r="AD165" s="14" t="str">
        <x:f>IF(AB165=1,MAX(0,'Metrics'!$B$9-J165),"")</x:f>
      </x:c>
      <x:c r="AE165" s="14" t="str">
        <x:f>IF(A165="","",IF(OR(COUNTIF($A$8:$A$207,A165)&gt;1,B165="",C165="",NOT(ISNUMBER(D165)),AND(E165&lt;&gt;"",NOT(ISNUMBER(F165))),AND(G165&lt;&gt;"",OR(E165="",NOT(ISNUMBER(H165)))),AND(J165&lt;&gt;"",I165=""),AND(L165&lt;&gt;"",OR(J165="",NOT(ISNUMBER(M165)))),AND(S165&lt;&gt;"",OR(T165="",NOT(ISNUMBER(U165)))),AND(P165&lt;&gt;"",O165=""),AND(OR(P165="Accepted",P165="Declined"),Q165=""),AND(R165&lt;&gt;"",P165&lt;&gt;"Accepted"),AND(ISNUMBER(F165),F165&lt;0),AND(ISNUMBER(M165),M165&lt;0),AND(ISNUMBER(U165),U165&lt;0),AND(D165&lt;&gt;"",NOT(ISNUMBER(D165))),AND(E165&lt;&gt;"",NOT(ISNUMBER(E165))),AND(G165&lt;&gt;"",NOT(ISNUMBER(G165))),AND(H165&lt;&gt;"",NOT(ISNUMBER(H165))),AND(I165&lt;&gt;"",NOT(ISNUMBER(I165))),AND(J165&lt;&gt;"",NOT(ISNUMBER(J165))),AND(L165&lt;&gt;"",NOT(ISNUMBER(L165))),AND(N165&lt;&gt;"",NOT(ISNUMBER(N165))),AND(O165&lt;&gt;"",NOT(ISNUMBER(O165))),AND(Q165&lt;&gt;"",NOT(ISNUMBER(Q165))),AND(R165&lt;&gt;"",NOT(ISNUMBER(R165))),AND(S165&lt;&gt;"",NOT(ISNUMBER(S165))),AND(ISNUMBER(E165),ISNUMBER(D165),E165&lt;D165),AND(ISNUMBER(G165),ISNUMBER(E165),G165&lt;E165),AND(ISNUMBER(H165),ISNUMBER(G165),H165&lt;G165),AND(ISNUMBER(I165),ISNUMBER(G165),I165&lt;G165),AND(ISNUMBER(J165),ISNUMBER(I165),J165&lt;I165),AND(ISNUMBER(L165),ISNUMBER(J165),L165&lt;J165),AND(ISNUMBER(Q165),ISNUMBER(O165),Q165&lt;O165),AND(ISNUMBER(R165),ISNUMBER(Q165),R165&lt;Q165)),1,0))</x:f>
      </x:c>
      <x:c r="AF165" s="14" t="str">
        <x:f>IF(A165="","",IF(AND(ISNUMBER(S165),S165&lt;='Metrics'!$B$9,T165&lt;&gt;""),1,0))</x:f>
      </x:c>
    </x:row>
    <x:row r="166" ht="24" customHeight="1">
      <x:c r="A166" s="15"/>
      <x:c r="B166" s="15"/>
      <x:c r="C166" s="15"/>
      <x:c r="D166" s="16"/>
      <x:c r="E166" s="16"/>
      <x:c r="F166" s="17"/>
      <x:c r="G166" s="16"/>
      <x:c r="H166" s="16"/>
      <x:c r="I166" s="16"/>
      <x:c r="J166" s="16"/>
      <x:c r="K166" s="17"/>
      <x:c r="L166" s="16"/>
      <x:c r="M166" s="17"/>
      <x:c r="N166" s="16"/>
      <x:c r="O166" s="16"/>
      <x:c r="P166" s="15"/>
      <x:c r="Q166" s="16"/>
      <x:c r="R166" s="16"/>
      <x:c r="S166" s="16"/>
      <x:c r="T166" s="15"/>
      <x:c r="U166" s="17"/>
      <x:c r="V166" s="14" t="str">
        <x:f>IF(A166="","",IF(AND('Metrics'!$B$6&lt;&gt;"",C166='Metrics'!$B$6,ISNUMBER(D166),ISNUMBER('Metrics'!$B$7),ISNUMBER('Metrics'!$B$8),D166&gt;='Metrics'!$B$7,D166&lt;='Metrics'!$B$8),1,0))</x:f>
      </x:c>
      <x:c r="W166" s="14" t="str">
        <x:f>IF(A166="","",IF(AND(V166=1,ISNUMBER(G166),G166&lt;='Metrics'!$B$9,ISNUMBER(H166),H166&lt;='Metrics'!$B$9),1,0))</x:f>
      </x:c>
      <x:c r="X166" s="14" t="str">
        <x:f>IF(A166="","",IF(COUNTIFS('Example interviews'!$B$8:$B$307,A166,'Example interviews'!$E$8:$E$307,"Completed",'Example interviews'!$D$8:$D$307,"&lt;="&amp;'Metrics'!$B$9)&gt;0,1,0))</x:f>
      </x:c>
      <x:c r="Y166" s="14" t="str">
        <x:f>IF(A166="","",IF(AND(AND('Metrics'!$B$6&lt;&gt;"",C166='Metrics'!$B$6,ISNUMBER('Metrics'!$B$9),ISNUMBER(D166),D166&lt;='Metrics'!$B$9,NOT(AND(ISNUMBER(S166),S166&lt;='Metrics'!$B$9,T166&lt;&gt;""))),OR(E166="",E166&gt;'Metrics'!$B$9)),1,0))</x:f>
      </x:c>
      <x:c r="Z166" s="14" t="str">
        <x:f>IF(A166="","",IF(AND(AND('Metrics'!$B$6&lt;&gt;"",C166='Metrics'!$B$6,ISNUMBER('Metrics'!$B$9),ISNUMBER(D166),D166&lt;='Metrics'!$B$9,NOT(AND(ISNUMBER(S166),S166&lt;='Metrics'!$B$9,T166&lt;&gt;""))),ISNUMBER(G166),G166&lt;='Metrics'!$B$9,OR(I166="",I166&gt;'Metrics'!$B$9)),1,0))</x:f>
      </x:c>
      <x:c r="AA166" s="14" t="str">
        <x:f>IF(A166="","",IF(AND(AND('Metrics'!$B$6&lt;&gt;"",C166='Metrics'!$B$6,ISNUMBER('Metrics'!$B$9),ISNUMBER(D166),D166&lt;='Metrics'!$B$9,NOT(AND(ISNUMBER(S166),S166&lt;='Metrics'!$B$9,T166&lt;&gt;""))),ISNUMBER(I166),I166&lt;='Metrics'!$B$9,OR(J166="",J166&gt;'Metrics'!$B$9)),1,0))</x:f>
      </x:c>
      <x:c r="AB166" s="14" t="str">
        <x:f>IF(A166="","",IF(AND(AND('Metrics'!$B$6&lt;&gt;"",C166='Metrics'!$B$6,ISNUMBER('Metrics'!$B$9),ISNUMBER(D166),D166&lt;='Metrics'!$B$9,NOT(AND(ISNUMBER(S166),S166&lt;='Metrics'!$B$9,T166&lt;&gt;""))),ISNUMBER(J166),J166&lt;='Metrics'!$B$9,OR(L166="",L166&gt;'Metrics'!$B$9)),1,0))</x:f>
      </x:c>
      <x:c r="AC166" s="14" t="str">
        <x:f>IF(Y166=1,MAX(0,'Metrics'!$B$9-D166),"")</x:f>
      </x:c>
      <x:c r="AD166" s="14" t="str">
        <x:f>IF(AB166=1,MAX(0,'Metrics'!$B$9-J166),"")</x:f>
      </x:c>
      <x:c r="AE166" s="14" t="str">
        <x:f>IF(A166="","",IF(OR(COUNTIF($A$8:$A$207,A166)&gt;1,B166="",C166="",NOT(ISNUMBER(D166)),AND(E166&lt;&gt;"",NOT(ISNUMBER(F166))),AND(G166&lt;&gt;"",OR(E166="",NOT(ISNUMBER(H166)))),AND(J166&lt;&gt;"",I166=""),AND(L166&lt;&gt;"",OR(J166="",NOT(ISNUMBER(M166)))),AND(S166&lt;&gt;"",OR(T166="",NOT(ISNUMBER(U166)))),AND(P166&lt;&gt;"",O166=""),AND(OR(P166="Accepted",P166="Declined"),Q166=""),AND(R166&lt;&gt;"",P166&lt;&gt;"Accepted"),AND(ISNUMBER(F166),F166&lt;0),AND(ISNUMBER(M166),M166&lt;0),AND(ISNUMBER(U166),U166&lt;0),AND(D166&lt;&gt;"",NOT(ISNUMBER(D166))),AND(E166&lt;&gt;"",NOT(ISNUMBER(E166))),AND(G166&lt;&gt;"",NOT(ISNUMBER(G166))),AND(H166&lt;&gt;"",NOT(ISNUMBER(H166))),AND(I166&lt;&gt;"",NOT(ISNUMBER(I166))),AND(J166&lt;&gt;"",NOT(ISNUMBER(J166))),AND(L166&lt;&gt;"",NOT(ISNUMBER(L166))),AND(N166&lt;&gt;"",NOT(ISNUMBER(N166))),AND(O166&lt;&gt;"",NOT(ISNUMBER(O166))),AND(Q166&lt;&gt;"",NOT(ISNUMBER(Q166))),AND(R166&lt;&gt;"",NOT(ISNUMBER(R166))),AND(S166&lt;&gt;"",NOT(ISNUMBER(S166))),AND(ISNUMBER(E166),ISNUMBER(D166),E166&lt;D166),AND(ISNUMBER(G166),ISNUMBER(E166),G166&lt;E166),AND(ISNUMBER(H166),ISNUMBER(G166),H166&lt;G166),AND(ISNUMBER(I166),ISNUMBER(G166),I166&lt;G166),AND(ISNUMBER(J166),ISNUMBER(I166),J166&lt;I166),AND(ISNUMBER(L166),ISNUMBER(J166),L166&lt;J166),AND(ISNUMBER(Q166),ISNUMBER(O166),Q166&lt;O166),AND(ISNUMBER(R166),ISNUMBER(Q166),R166&lt;Q166)),1,0))</x:f>
      </x:c>
      <x:c r="AF166" s="14" t="str">
        <x:f>IF(A166="","",IF(AND(ISNUMBER(S166),S166&lt;='Metrics'!$B$9,T166&lt;&gt;""),1,0))</x:f>
      </x:c>
    </x:row>
    <x:row r="167" ht="24" customHeight="1">
      <x:c r="A167" s="15"/>
      <x:c r="B167" s="15"/>
      <x:c r="C167" s="15"/>
      <x:c r="D167" s="16"/>
      <x:c r="E167" s="16"/>
      <x:c r="F167" s="17"/>
      <x:c r="G167" s="16"/>
      <x:c r="H167" s="16"/>
      <x:c r="I167" s="16"/>
      <x:c r="J167" s="16"/>
      <x:c r="K167" s="17"/>
      <x:c r="L167" s="16"/>
      <x:c r="M167" s="17"/>
      <x:c r="N167" s="16"/>
      <x:c r="O167" s="16"/>
      <x:c r="P167" s="15"/>
      <x:c r="Q167" s="16"/>
      <x:c r="R167" s="16"/>
      <x:c r="S167" s="16"/>
      <x:c r="T167" s="15"/>
      <x:c r="U167" s="17"/>
      <x:c r="V167" s="14" t="str">
        <x:f>IF(A167="","",IF(AND('Metrics'!$B$6&lt;&gt;"",C167='Metrics'!$B$6,ISNUMBER(D167),ISNUMBER('Metrics'!$B$7),ISNUMBER('Metrics'!$B$8),D167&gt;='Metrics'!$B$7,D167&lt;='Metrics'!$B$8),1,0))</x:f>
      </x:c>
      <x:c r="W167" s="14" t="str">
        <x:f>IF(A167="","",IF(AND(V167=1,ISNUMBER(G167),G167&lt;='Metrics'!$B$9,ISNUMBER(H167),H167&lt;='Metrics'!$B$9),1,0))</x:f>
      </x:c>
      <x:c r="X167" s="14" t="str">
        <x:f>IF(A167="","",IF(COUNTIFS('Example interviews'!$B$8:$B$307,A167,'Example interviews'!$E$8:$E$307,"Completed",'Example interviews'!$D$8:$D$307,"&lt;="&amp;'Metrics'!$B$9)&gt;0,1,0))</x:f>
      </x:c>
      <x:c r="Y167" s="14" t="str">
        <x:f>IF(A167="","",IF(AND(AND('Metrics'!$B$6&lt;&gt;"",C167='Metrics'!$B$6,ISNUMBER('Metrics'!$B$9),ISNUMBER(D167),D167&lt;='Metrics'!$B$9,NOT(AND(ISNUMBER(S167),S167&lt;='Metrics'!$B$9,T167&lt;&gt;""))),OR(E167="",E167&gt;'Metrics'!$B$9)),1,0))</x:f>
      </x:c>
      <x:c r="Z167" s="14" t="str">
        <x:f>IF(A167="","",IF(AND(AND('Metrics'!$B$6&lt;&gt;"",C167='Metrics'!$B$6,ISNUMBER('Metrics'!$B$9),ISNUMBER(D167),D167&lt;='Metrics'!$B$9,NOT(AND(ISNUMBER(S167),S167&lt;='Metrics'!$B$9,T167&lt;&gt;""))),ISNUMBER(G167),G167&lt;='Metrics'!$B$9,OR(I167="",I167&gt;'Metrics'!$B$9)),1,0))</x:f>
      </x:c>
      <x:c r="AA167" s="14" t="str">
        <x:f>IF(A167="","",IF(AND(AND('Metrics'!$B$6&lt;&gt;"",C167='Metrics'!$B$6,ISNUMBER('Metrics'!$B$9),ISNUMBER(D167),D167&lt;='Metrics'!$B$9,NOT(AND(ISNUMBER(S167),S167&lt;='Metrics'!$B$9,T167&lt;&gt;""))),ISNUMBER(I167),I167&lt;='Metrics'!$B$9,OR(J167="",J167&gt;'Metrics'!$B$9)),1,0))</x:f>
      </x:c>
      <x:c r="AB167" s="14" t="str">
        <x:f>IF(A167="","",IF(AND(AND('Metrics'!$B$6&lt;&gt;"",C167='Metrics'!$B$6,ISNUMBER('Metrics'!$B$9),ISNUMBER(D167),D167&lt;='Metrics'!$B$9,NOT(AND(ISNUMBER(S167),S167&lt;='Metrics'!$B$9,T167&lt;&gt;""))),ISNUMBER(J167),J167&lt;='Metrics'!$B$9,OR(L167="",L167&gt;'Metrics'!$B$9)),1,0))</x:f>
      </x:c>
      <x:c r="AC167" s="14" t="str">
        <x:f>IF(Y167=1,MAX(0,'Metrics'!$B$9-D167),"")</x:f>
      </x:c>
      <x:c r="AD167" s="14" t="str">
        <x:f>IF(AB167=1,MAX(0,'Metrics'!$B$9-J167),"")</x:f>
      </x:c>
      <x:c r="AE167" s="14" t="str">
        <x:f>IF(A167="","",IF(OR(COUNTIF($A$8:$A$207,A167)&gt;1,B167="",C167="",NOT(ISNUMBER(D167)),AND(E167&lt;&gt;"",NOT(ISNUMBER(F167))),AND(G167&lt;&gt;"",OR(E167="",NOT(ISNUMBER(H167)))),AND(J167&lt;&gt;"",I167=""),AND(L167&lt;&gt;"",OR(J167="",NOT(ISNUMBER(M167)))),AND(S167&lt;&gt;"",OR(T167="",NOT(ISNUMBER(U167)))),AND(P167&lt;&gt;"",O167=""),AND(OR(P167="Accepted",P167="Declined"),Q167=""),AND(R167&lt;&gt;"",P167&lt;&gt;"Accepted"),AND(ISNUMBER(F167),F167&lt;0),AND(ISNUMBER(M167),M167&lt;0),AND(ISNUMBER(U167),U167&lt;0),AND(D167&lt;&gt;"",NOT(ISNUMBER(D167))),AND(E167&lt;&gt;"",NOT(ISNUMBER(E167))),AND(G167&lt;&gt;"",NOT(ISNUMBER(G167))),AND(H167&lt;&gt;"",NOT(ISNUMBER(H167))),AND(I167&lt;&gt;"",NOT(ISNUMBER(I167))),AND(J167&lt;&gt;"",NOT(ISNUMBER(J167))),AND(L167&lt;&gt;"",NOT(ISNUMBER(L167))),AND(N167&lt;&gt;"",NOT(ISNUMBER(N167))),AND(O167&lt;&gt;"",NOT(ISNUMBER(O167))),AND(Q167&lt;&gt;"",NOT(ISNUMBER(Q167))),AND(R167&lt;&gt;"",NOT(ISNUMBER(R167))),AND(S167&lt;&gt;"",NOT(ISNUMBER(S167))),AND(ISNUMBER(E167),ISNUMBER(D167),E167&lt;D167),AND(ISNUMBER(G167),ISNUMBER(E167),G167&lt;E167),AND(ISNUMBER(H167),ISNUMBER(G167),H167&lt;G167),AND(ISNUMBER(I167),ISNUMBER(G167),I167&lt;G167),AND(ISNUMBER(J167),ISNUMBER(I167),J167&lt;I167),AND(ISNUMBER(L167),ISNUMBER(J167),L167&lt;J167),AND(ISNUMBER(Q167),ISNUMBER(O167),Q167&lt;O167),AND(ISNUMBER(R167),ISNUMBER(Q167),R167&lt;Q167)),1,0))</x:f>
      </x:c>
      <x:c r="AF167" s="14" t="str">
        <x:f>IF(A167="","",IF(AND(ISNUMBER(S167),S167&lt;='Metrics'!$B$9,T167&lt;&gt;""),1,0))</x:f>
      </x:c>
    </x:row>
    <x:row r="168" ht="24" customHeight="1">
      <x:c r="A168" s="15"/>
      <x:c r="B168" s="15"/>
      <x:c r="C168" s="15"/>
      <x:c r="D168" s="16"/>
      <x:c r="E168" s="16"/>
      <x:c r="F168" s="17"/>
      <x:c r="G168" s="16"/>
      <x:c r="H168" s="16"/>
      <x:c r="I168" s="16"/>
      <x:c r="J168" s="16"/>
      <x:c r="K168" s="17"/>
      <x:c r="L168" s="16"/>
      <x:c r="M168" s="17"/>
      <x:c r="N168" s="16"/>
      <x:c r="O168" s="16"/>
      <x:c r="P168" s="15"/>
      <x:c r="Q168" s="16"/>
      <x:c r="R168" s="16"/>
      <x:c r="S168" s="16"/>
      <x:c r="T168" s="15"/>
      <x:c r="U168" s="17"/>
      <x:c r="V168" s="14" t="str">
        <x:f>IF(A168="","",IF(AND('Metrics'!$B$6&lt;&gt;"",C168='Metrics'!$B$6,ISNUMBER(D168),ISNUMBER('Metrics'!$B$7),ISNUMBER('Metrics'!$B$8),D168&gt;='Metrics'!$B$7,D168&lt;='Metrics'!$B$8),1,0))</x:f>
      </x:c>
      <x:c r="W168" s="14" t="str">
        <x:f>IF(A168="","",IF(AND(V168=1,ISNUMBER(G168),G168&lt;='Metrics'!$B$9,ISNUMBER(H168),H168&lt;='Metrics'!$B$9),1,0))</x:f>
      </x:c>
      <x:c r="X168" s="14" t="str">
        <x:f>IF(A168="","",IF(COUNTIFS('Example interviews'!$B$8:$B$307,A168,'Example interviews'!$E$8:$E$307,"Completed",'Example interviews'!$D$8:$D$307,"&lt;="&amp;'Metrics'!$B$9)&gt;0,1,0))</x:f>
      </x:c>
      <x:c r="Y168" s="14" t="str">
        <x:f>IF(A168="","",IF(AND(AND('Metrics'!$B$6&lt;&gt;"",C168='Metrics'!$B$6,ISNUMBER('Metrics'!$B$9),ISNUMBER(D168),D168&lt;='Metrics'!$B$9,NOT(AND(ISNUMBER(S168),S168&lt;='Metrics'!$B$9,T168&lt;&gt;""))),OR(E168="",E168&gt;'Metrics'!$B$9)),1,0))</x:f>
      </x:c>
      <x:c r="Z168" s="14" t="str">
        <x:f>IF(A168="","",IF(AND(AND('Metrics'!$B$6&lt;&gt;"",C168='Metrics'!$B$6,ISNUMBER('Metrics'!$B$9),ISNUMBER(D168),D168&lt;='Metrics'!$B$9,NOT(AND(ISNUMBER(S168),S168&lt;='Metrics'!$B$9,T168&lt;&gt;""))),ISNUMBER(G168),G168&lt;='Metrics'!$B$9,OR(I168="",I168&gt;'Metrics'!$B$9)),1,0))</x:f>
      </x:c>
      <x:c r="AA168" s="14" t="str">
        <x:f>IF(A168="","",IF(AND(AND('Metrics'!$B$6&lt;&gt;"",C168='Metrics'!$B$6,ISNUMBER('Metrics'!$B$9),ISNUMBER(D168),D168&lt;='Metrics'!$B$9,NOT(AND(ISNUMBER(S168),S168&lt;='Metrics'!$B$9,T168&lt;&gt;""))),ISNUMBER(I168),I168&lt;='Metrics'!$B$9,OR(J168="",J168&gt;'Metrics'!$B$9)),1,0))</x:f>
      </x:c>
      <x:c r="AB168" s="14" t="str">
        <x:f>IF(A168="","",IF(AND(AND('Metrics'!$B$6&lt;&gt;"",C168='Metrics'!$B$6,ISNUMBER('Metrics'!$B$9),ISNUMBER(D168),D168&lt;='Metrics'!$B$9,NOT(AND(ISNUMBER(S168),S168&lt;='Metrics'!$B$9,T168&lt;&gt;""))),ISNUMBER(J168),J168&lt;='Metrics'!$B$9,OR(L168="",L168&gt;'Metrics'!$B$9)),1,0))</x:f>
      </x:c>
      <x:c r="AC168" s="14" t="str">
        <x:f>IF(Y168=1,MAX(0,'Metrics'!$B$9-D168),"")</x:f>
      </x:c>
      <x:c r="AD168" s="14" t="str">
        <x:f>IF(AB168=1,MAX(0,'Metrics'!$B$9-J168),"")</x:f>
      </x:c>
      <x:c r="AE168" s="14" t="str">
        <x:f>IF(A168="","",IF(OR(COUNTIF($A$8:$A$207,A168)&gt;1,B168="",C168="",NOT(ISNUMBER(D168)),AND(E168&lt;&gt;"",NOT(ISNUMBER(F168))),AND(G168&lt;&gt;"",OR(E168="",NOT(ISNUMBER(H168)))),AND(J168&lt;&gt;"",I168=""),AND(L168&lt;&gt;"",OR(J168="",NOT(ISNUMBER(M168)))),AND(S168&lt;&gt;"",OR(T168="",NOT(ISNUMBER(U168)))),AND(P168&lt;&gt;"",O168=""),AND(OR(P168="Accepted",P168="Declined"),Q168=""),AND(R168&lt;&gt;"",P168&lt;&gt;"Accepted"),AND(ISNUMBER(F168),F168&lt;0),AND(ISNUMBER(M168),M168&lt;0),AND(ISNUMBER(U168),U168&lt;0),AND(D168&lt;&gt;"",NOT(ISNUMBER(D168))),AND(E168&lt;&gt;"",NOT(ISNUMBER(E168))),AND(G168&lt;&gt;"",NOT(ISNUMBER(G168))),AND(H168&lt;&gt;"",NOT(ISNUMBER(H168))),AND(I168&lt;&gt;"",NOT(ISNUMBER(I168))),AND(J168&lt;&gt;"",NOT(ISNUMBER(J168))),AND(L168&lt;&gt;"",NOT(ISNUMBER(L168))),AND(N168&lt;&gt;"",NOT(ISNUMBER(N168))),AND(O168&lt;&gt;"",NOT(ISNUMBER(O168))),AND(Q168&lt;&gt;"",NOT(ISNUMBER(Q168))),AND(R168&lt;&gt;"",NOT(ISNUMBER(R168))),AND(S168&lt;&gt;"",NOT(ISNUMBER(S168))),AND(ISNUMBER(E168),ISNUMBER(D168),E168&lt;D168),AND(ISNUMBER(G168),ISNUMBER(E168),G168&lt;E168),AND(ISNUMBER(H168),ISNUMBER(G168),H168&lt;G168),AND(ISNUMBER(I168),ISNUMBER(G168),I168&lt;G168),AND(ISNUMBER(J168),ISNUMBER(I168),J168&lt;I168),AND(ISNUMBER(L168),ISNUMBER(J168),L168&lt;J168),AND(ISNUMBER(Q168),ISNUMBER(O168),Q168&lt;O168),AND(ISNUMBER(R168),ISNUMBER(Q168),R168&lt;Q168)),1,0))</x:f>
      </x:c>
      <x:c r="AF168" s="14" t="str">
        <x:f>IF(A168="","",IF(AND(ISNUMBER(S168),S168&lt;='Metrics'!$B$9,T168&lt;&gt;""),1,0))</x:f>
      </x:c>
    </x:row>
    <x:row r="169" ht="24" customHeight="1">
      <x:c r="A169" s="15"/>
      <x:c r="B169" s="15"/>
      <x:c r="C169" s="15"/>
      <x:c r="D169" s="16"/>
      <x:c r="E169" s="16"/>
      <x:c r="F169" s="17"/>
      <x:c r="G169" s="16"/>
      <x:c r="H169" s="16"/>
      <x:c r="I169" s="16"/>
      <x:c r="J169" s="16"/>
      <x:c r="K169" s="17"/>
      <x:c r="L169" s="16"/>
      <x:c r="M169" s="17"/>
      <x:c r="N169" s="16"/>
      <x:c r="O169" s="16"/>
      <x:c r="P169" s="15"/>
      <x:c r="Q169" s="16"/>
      <x:c r="R169" s="16"/>
      <x:c r="S169" s="16"/>
      <x:c r="T169" s="15"/>
      <x:c r="U169" s="17"/>
      <x:c r="V169" s="14" t="str">
        <x:f>IF(A169="","",IF(AND('Metrics'!$B$6&lt;&gt;"",C169='Metrics'!$B$6,ISNUMBER(D169),ISNUMBER('Metrics'!$B$7),ISNUMBER('Metrics'!$B$8),D169&gt;='Metrics'!$B$7,D169&lt;='Metrics'!$B$8),1,0))</x:f>
      </x:c>
      <x:c r="W169" s="14" t="str">
        <x:f>IF(A169="","",IF(AND(V169=1,ISNUMBER(G169),G169&lt;='Metrics'!$B$9,ISNUMBER(H169),H169&lt;='Metrics'!$B$9),1,0))</x:f>
      </x:c>
      <x:c r="X169" s="14" t="str">
        <x:f>IF(A169="","",IF(COUNTIFS('Example interviews'!$B$8:$B$307,A169,'Example interviews'!$E$8:$E$307,"Completed",'Example interviews'!$D$8:$D$307,"&lt;="&amp;'Metrics'!$B$9)&gt;0,1,0))</x:f>
      </x:c>
      <x:c r="Y169" s="14" t="str">
        <x:f>IF(A169="","",IF(AND(AND('Metrics'!$B$6&lt;&gt;"",C169='Metrics'!$B$6,ISNUMBER('Metrics'!$B$9),ISNUMBER(D169),D169&lt;='Metrics'!$B$9,NOT(AND(ISNUMBER(S169),S169&lt;='Metrics'!$B$9,T169&lt;&gt;""))),OR(E169="",E169&gt;'Metrics'!$B$9)),1,0))</x:f>
      </x:c>
      <x:c r="Z169" s="14" t="str">
        <x:f>IF(A169="","",IF(AND(AND('Metrics'!$B$6&lt;&gt;"",C169='Metrics'!$B$6,ISNUMBER('Metrics'!$B$9),ISNUMBER(D169),D169&lt;='Metrics'!$B$9,NOT(AND(ISNUMBER(S169),S169&lt;='Metrics'!$B$9,T169&lt;&gt;""))),ISNUMBER(G169),G169&lt;='Metrics'!$B$9,OR(I169="",I169&gt;'Metrics'!$B$9)),1,0))</x:f>
      </x:c>
      <x:c r="AA169" s="14" t="str">
        <x:f>IF(A169="","",IF(AND(AND('Metrics'!$B$6&lt;&gt;"",C169='Metrics'!$B$6,ISNUMBER('Metrics'!$B$9),ISNUMBER(D169),D169&lt;='Metrics'!$B$9,NOT(AND(ISNUMBER(S169),S169&lt;='Metrics'!$B$9,T169&lt;&gt;""))),ISNUMBER(I169),I169&lt;='Metrics'!$B$9,OR(J169="",J169&gt;'Metrics'!$B$9)),1,0))</x:f>
      </x:c>
      <x:c r="AB169" s="14" t="str">
        <x:f>IF(A169="","",IF(AND(AND('Metrics'!$B$6&lt;&gt;"",C169='Metrics'!$B$6,ISNUMBER('Metrics'!$B$9),ISNUMBER(D169),D169&lt;='Metrics'!$B$9,NOT(AND(ISNUMBER(S169),S169&lt;='Metrics'!$B$9,T169&lt;&gt;""))),ISNUMBER(J169),J169&lt;='Metrics'!$B$9,OR(L169="",L169&gt;'Metrics'!$B$9)),1,0))</x:f>
      </x:c>
      <x:c r="AC169" s="14" t="str">
        <x:f>IF(Y169=1,MAX(0,'Metrics'!$B$9-D169),"")</x:f>
      </x:c>
      <x:c r="AD169" s="14" t="str">
        <x:f>IF(AB169=1,MAX(0,'Metrics'!$B$9-J169),"")</x:f>
      </x:c>
      <x:c r="AE169" s="14" t="str">
        <x:f>IF(A169="","",IF(OR(COUNTIF($A$8:$A$207,A169)&gt;1,B169="",C169="",NOT(ISNUMBER(D169)),AND(E169&lt;&gt;"",NOT(ISNUMBER(F169))),AND(G169&lt;&gt;"",OR(E169="",NOT(ISNUMBER(H169)))),AND(J169&lt;&gt;"",I169=""),AND(L169&lt;&gt;"",OR(J169="",NOT(ISNUMBER(M169)))),AND(S169&lt;&gt;"",OR(T169="",NOT(ISNUMBER(U169)))),AND(P169&lt;&gt;"",O169=""),AND(OR(P169="Accepted",P169="Declined"),Q169=""),AND(R169&lt;&gt;"",P169&lt;&gt;"Accepted"),AND(ISNUMBER(F169),F169&lt;0),AND(ISNUMBER(M169),M169&lt;0),AND(ISNUMBER(U169),U169&lt;0),AND(D169&lt;&gt;"",NOT(ISNUMBER(D169))),AND(E169&lt;&gt;"",NOT(ISNUMBER(E169))),AND(G169&lt;&gt;"",NOT(ISNUMBER(G169))),AND(H169&lt;&gt;"",NOT(ISNUMBER(H169))),AND(I169&lt;&gt;"",NOT(ISNUMBER(I169))),AND(J169&lt;&gt;"",NOT(ISNUMBER(J169))),AND(L169&lt;&gt;"",NOT(ISNUMBER(L169))),AND(N169&lt;&gt;"",NOT(ISNUMBER(N169))),AND(O169&lt;&gt;"",NOT(ISNUMBER(O169))),AND(Q169&lt;&gt;"",NOT(ISNUMBER(Q169))),AND(R169&lt;&gt;"",NOT(ISNUMBER(R169))),AND(S169&lt;&gt;"",NOT(ISNUMBER(S169))),AND(ISNUMBER(E169),ISNUMBER(D169),E169&lt;D169),AND(ISNUMBER(G169),ISNUMBER(E169),G169&lt;E169),AND(ISNUMBER(H169),ISNUMBER(G169),H169&lt;G169),AND(ISNUMBER(I169),ISNUMBER(G169),I169&lt;G169),AND(ISNUMBER(J169),ISNUMBER(I169),J169&lt;I169),AND(ISNUMBER(L169),ISNUMBER(J169),L169&lt;J169),AND(ISNUMBER(Q169),ISNUMBER(O169),Q169&lt;O169),AND(ISNUMBER(R169),ISNUMBER(Q169),R169&lt;Q169)),1,0))</x:f>
      </x:c>
      <x:c r="AF169" s="14" t="str">
        <x:f>IF(A169="","",IF(AND(ISNUMBER(S169),S169&lt;='Metrics'!$B$9,T169&lt;&gt;""),1,0))</x:f>
      </x:c>
    </x:row>
    <x:row r="170" ht="24" customHeight="1">
      <x:c r="A170" s="15"/>
      <x:c r="B170" s="15"/>
      <x:c r="C170" s="15"/>
      <x:c r="D170" s="16"/>
      <x:c r="E170" s="16"/>
      <x:c r="F170" s="17"/>
      <x:c r="G170" s="16"/>
      <x:c r="H170" s="16"/>
      <x:c r="I170" s="16"/>
      <x:c r="J170" s="16"/>
      <x:c r="K170" s="17"/>
      <x:c r="L170" s="16"/>
      <x:c r="M170" s="17"/>
      <x:c r="N170" s="16"/>
      <x:c r="O170" s="16"/>
      <x:c r="P170" s="15"/>
      <x:c r="Q170" s="16"/>
      <x:c r="R170" s="16"/>
      <x:c r="S170" s="16"/>
      <x:c r="T170" s="15"/>
      <x:c r="U170" s="17"/>
      <x:c r="V170" s="14" t="str">
        <x:f>IF(A170="","",IF(AND('Metrics'!$B$6&lt;&gt;"",C170='Metrics'!$B$6,ISNUMBER(D170),ISNUMBER('Metrics'!$B$7),ISNUMBER('Metrics'!$B$8),D170&gt;='Metrics'!$B$7,D170&lt;='Metrics'!$B$8),1,0))</x:f>
      </x:c>
      <x:c r="W170" s="14" t="str">
        <x:f>IF(A170="","",IF(AND(V170=1,ISNUMBER(G170),G170&lt;='Metrics'!$B$9,ISNUMBER(H170),H170&lt;='Metrics'!$B$9),1,0))</x:f>
      </x:c>
      <x:c r="X170" s="14" t="str">
        <x:f>IF(A170="","",IF(COUNTIFS('Example interviews'!$B$8:$B$307,A170,'Example interviews'!$E$8:$E$307,"Completed",'Example interviews'!$D$8:$D$307,"&lt;="&amp;'Metrics'!$B$9)&gt;0,1,0))</x:f>
      </x:c>
      <x:c r="Y170" s="14" t="str">
        <x:f>IF(A170="","",IF(AND(AND('Metrics'!$B$6&lt;&gt;"",C170='Metrics'!$B$6,ISNUMBER('Metrics'!$B$9),ISNUMBER(D170),D170&lt;='Metrics'!$B$9,NOT(AND(ISNUMBER(S170),S170&lt;='Metrics'!$B$9,T170&lt;&gt;""))),OR(E170="",E170&gt;'Metrics'!$B$9)),1,0))</x:f>
      </x:c>
      <x:c r="Z170" s="14" t="str">
        <x:f>IF(A170="","",IF(AND(AND('Metrics'!$B$6&lt;&gt;"",C170='Metrics'!$B$6,ISNUMBER('Metrics'!$B$9),ISNUMBER(D170),D170&lt;='Metrics'!$B$9,NOT(AND(ISNUMBER(S170),S170&lt;='Metrics'!$B$9,T170&lt;&gt;""))),ISNUMBER(G170),G170&lt;='Metrics'!$B$9,OR(I170="",I170&gt;'Metrics'!$B$9)),1,0))</x:f>
      </x:c>
      <x:c r="AA170" s="14" t="str">
        <x:f>IF(A170="","",IF(AND(AND('Metrics'!$B$6&lt;&gt;"",C170='Metrics'!$B$6,ISNUMBER('Metrics'!$B$9),ISNUMBER(D170),D170&lt;='Metrics'!$B$9,NOT(AND(ISNUMBER(S170),S170&lt;='Metrics'!$B$9,T170&lt;&gt;""))),ISNUMBER(I170),I170&lt;='Metrics'!$B$9,OR(J170="",J170&gt;'Metrics'!$B$9)),1,0))</x:f>
      </x:c>
      <x:c r="AB170" s="14" t="str">
        <x:f>IF(A170="","",IF(AND(AND('Metrics'!$B$6&lt;&gt;"",C170='Metrics'!$B$6,ISNUMBER('Metrics'!$B$9),ISNUMBER(D170),D170&lt;='Metrics'!$B$9,NOT(AND(ISNUMBER(S170),S170&lt;='Metrics'!$B$9,T170&lt;&gt;""))),ISNUMBER(J170),J170&lt;='Metrics'!$B$9,OR(L170="",L170&gt;'Metrics'!$B$9)),1,0))</x:f>
      </x:c>
      <x:c r="AC170" s="14" t="str">
        <x:f>IF(Y170=1,MAX(0,'Metrics'!$B$9-D170),"")</x:f>
      </x:c>
      <x:c r="AD170" s="14" t="str">
        <x:f>IF(AB170=1,MAX(0,'Metrics'!$B$9-J170),"")</x:f>
      </x:c>
      <x:c r="AE170" s="14" t="str">
        <x:f>IF(A170="","",IF(OR(COUNTIF($A$8:$A$207,A170)&gt;1,B170="",C170="",NOT(ISNUMBER(D170)),AND(E170&lt;&gt;"",NOT(ISNUMBER(F170))),AND(G170&lt;&gt;"",OR(E170="",NOT(ISNUMBER(H170)))),AND(J170&lt;&gt;"",I170=""),AND(L170&lt;&gt;"",OR(J170="",NOT(ISNUMBER(M170)))),AND(S170&lt;&gt;"",OR(T170="",NOT(ISNUMBER(U170)))),AND(P170&lt;&gt;"",O170=""),AND(OR(P170="Accepted",P170="Declined"),Q170=""),AND(R170&lt;&gt;"",P170&lt;&gt;"Accepted"),AND(ISNUMBER(F170),F170&lt;0),AND(ISNUMBER(M170),M170&lt;0),AND(ISNUMBER(U170),U170&lt;0),AND(D170&lt;&gt;"",NOT(ISNUMBER(D170))),AND(E170&lt;&gt;"",NOT(ISNUMBER(E170))),AND(G170&lt;&gt;"",NOT(ISNUMBER(G170))),AND(H170&lt;&gt;"",NOT(ISNUMBER(H170))),AND(I170&lt;&gt;"",NOT(ISNUMBER(I170))),AND(J170&lt;&gt;"",NOT(ISNUMBER(J170))),AND(L170&lt;&gt;"",NOT(ISNUMBER(L170))),AND(N170&lt;&gt;"",NOT(ISNUMBER(N170))),AND(O170&lt;&gt;"",NOT(ISNUMBER(O170))),AND(Q170&lt;&gt;"",NOT(ISNUMBER(Q170))),AND(R170&lt;&gt;"",NOT(ISNUMBER(R170))),AND(S170&lt;&gt;"",NOT(ISNUMBER(S170))),AND(ISNUMBER(E170),ISNUMBER(D170),E170&lt;D170),AND(ISNUMBER(G170),ISNUMBER(E170),G170&lt;E170),AND(ISNUMBER(H170),ISNUMBER(G170),H170&lt;G170),AND(ISNUMBER(I170),ISNUMBER(G170),I170&lt;G170),AND(ISNUMBER(J170),ISNUMBER(I170),J170&lt;I170),AND(ISNUMBER(L170),ISNUMBER(J170),L170&lt;J170),AND(ISNUMBER(Q170),ISNUMBER(O170),Q170&lt;O170),AND(ISNUMBER(R170),ISNUMBER(Q170),R170&lt;Q170)),1,0))</x:f>
      </x:c>
      <x:c r="AF170" s="14" t="str">
        <x:f>IF(A170="","",IF(AND(ISNUMBER(S170),S170&lt;='Metrics'!$B$9,T170&lt;&gt;""),1,0))</x:f>
      </x:c>
    </x:row>
    <x:row r="171" ht="24" customHeight="1">
      <x:c r="A171" s="15"/>
      <x:c r="B171" s="15"/>
      <x:c r="C171" s="15"/>
      <x:c r="D171" s="16"/>
      <x:c r="E171" s="16"/>
      <x:c r="F171" s="17"/>
      <x:c r="G171" s="16"/>
      <x:c r="H171" s="16"/>
      <x:c r="I171" s="16"/>
      <x:c r="J171" s="16"/>
      <x:c r="K171" s="17"/>
      <x:c r="L171" s="16"/>
      <x:c r="M171" s="17"/>
      <x:c r="N171" s="16"/>
      <x:c r="O171" s="16"/>
      <x:c r="P171" s="15"/>
      <x:c r="Q171" s="16"/>
      <x:c r="R171" s="16"/>
      <x:c r="S171" s="16"/>
      <x:c r="T171" s="15"/>
      <x:c r="U171" s="17"/>
      <x:c r="V171" s="14" t="str">
        <x:f>IF(A171="","",IF(AND('Metrics'!$B$6&lt;&gt;"",C171='Metrics'!$B$6,ISNUMBER(D171),ISNUMBER('Metrics'!$B$7),ISNUMBER('Metrics'!$B$8),D171&gt;='Metrics'!$B$7,D171&lt;='Metrics'!$B$8),1,0))</x:f>
      </x:c>
      <x:c r="W171" s="14" t="str">
        <x:f>IF(A171="","",IF(AND(V171=1,ISNUMBER(G171),G171&lt;='Metrics'!$B$9,ISNUMBER(H171),H171&lt;='Metrics'!$B$9),1,0))</x:f>
      </x:c>
      <x:c r="X171" s="14" t="str">
        <x:f>IF(A171="","",IF(COUNTIFS('Example interviews'!$B$8:$B$307,A171,'Example interviews'!$E$8:$E$307,"Completed",'Example interviews'!$D$8:$D$307,"&lt;="&amp;'Metrics'!$B$9)&gt;0,1,0))</x:f>
      </x:c>
      <x:c r="Y171" s="14" t="str">
        <x:f>IF(A171="","",IF(AND(AND('Metrics'!$B$6&lt;&gt;"",C171='Metrics'!$B$6,ISNUMBER('Metrics'!$B$9),ISNUMBER(D171),D171&lt;='Metrics'!$B$9,NOT(AND(ISNUMBER(S171),S171&lt;='Metrics'!$B$9,T171&lt;&gt;""))),OR(E171="",E171&gt;'Metrics'!$B$9)),1,0))</x:f>
      </x:c>
      <x:c r="Z171" s="14" t="str">
        <x:f>IF(A171="","",IF(AND(AND('Metrics'!$B$6&lt;&gt;"",C171='Metrics'!$B$6,ISNUMBER('Metrics'!$B$9),ISNUMBER(D171),D171&lt;='Metrics'!$B$9,NOT(AND(ISNUMBER(S171),S171&lt;='Metrics'!$B$9,T171&lt;&gt;""))),ISNUMBER(G171),G171&lt;='Metrics'!$B$9,OR(I171="",I171&gt;'Metrics'!$B$9)),1,0))</x:f>
      </x:c>
      <x:c r="AA171" s="14" t="str">
        <x:f>IF(A171="","",IF(AND(AND('Metrics'!$B$6&lt;&gt;"",C171='Metrics'!$B$6,ISNUMBER('Metrics'!$B$9),ISNUMBER(D171),D171&lt;='Metrics'!$B$9,NOT(AND(ISNUMBER(S171),S171&lt;='Metrics'!$B$9,T171&lt;&gt;""))),ISNUMBER(I171),I171&lt;='Metrics'!$B$9,OR(J171="",J171&gt;'Metrics'!$B$9)),1,0))</x:f>
      </x:c>
      <x:c r="AB171" s="14" t="str">
        <x:f>IF(A171="","",IF(AND(AND('Metrics'!$B$6&lt;&gt;"",C171='Metrics'!$B$6,ISNUMBER('Metrics'!$B$9),ISNUMBER(D171),D171&lt;='Metrics'!$B$9,NOT(AND(ISNUMBER(S171),S171&lt;='Metrics'!$B$9,T171&lt;&gt;""))),ISNUMBER(J171),J171&lt;='Metrics'!$B$9,OR(L171="",L171&gt;'Metrics'!$B$9)),1,0))</x:f>
      </x:c>
      <x:c r="AC171" s="14" t="str">
        <x:f>IF(Y171=1,MAX(0,'Metrics'!$B$9-D171),"")</x:f>
      </x:c>
      <x:c r="AD171" s="14" t="str">
        <x:f>IF(AB171=1,MAX(0,'Metrics'!$B$9-J171),"")</x:f>
      </x:c>
      <x:c r="AE171" s="14" t="str">
        <x:f>IF(A171="","",IF(OR(COUNTIF($A$8:$A$207,A171)&gt;1,B171="",C171="",NOT(ISNUMBER(D171)),AND(E171&lt;&gt;"",NOT(ISNUMBER(F171))),AND(G171&lt;&gt;"",OR(E171="",NOT(ISNUMBER(H171)))),AND(J171&lt;&gt;"",I171=""),AND(L171&lt;&gt;"",OR(J171="",NOT(ISNUMBER(M171)))),AND(S171&lt;&gt;"",OR(T171="",NOT(ISNUMBER(U171)))),AND(P171&lt;&gt;"",O171=""),AND(OR(P171="Accepted",P171="Declined"),Q171=""),AND(R171&lt;&gt;"",P171&lt;&gt;"Accepted"),AND(ISNUMBER(F171),F171&lt;0),AND(ISNUMBER(M171),M171&lt;0),AND(ISNUMBER(U171),U171&lt;0),AND(D171&lt;&gt;"",NOT(ISNUMBER(D171))),AND(E171&lt;&gt;"",NOT(ISNUMBER(E171))),AND(G171&lt;&gt;"",NOT(ISNUMBER(G171))),AND(H171&lt;&gt;"",NOT(ISNUMBER(H171))),AND(I171&lt;&gt;"",NOT(ISNUMBER(I171))),AND(J171&lt;&gt;"",NOT(ISNUMBER(J171))),AND(L171&lt;&gt;"",NOT(ISNUMBER(L171))),AND(N171&lt;&gt;"",NOT(ISNUMBER(N171))),AND(O171&lt;&gt;"",NOT(ISNUMBER(O171))),AND(Q171&lt;&gt;"",NOT(ISNUMBER(Q171))),AND(R171&lt;&gt;"",NOT(ISNUMBER(R171))),AND(S171&lt;&gt;"",NOT(ISNUMBER(S171))),AND(ISNUMBER(E171),ISNUMBER(D171),E171&lt;D171),AND(ISNUMBER(G171),ISNUMBER(E171),G171&lt;E171),AND(ISNUMBER(H171),ISNUMBER(G171),H171&lt;G171),AND(ISNUMBER(I171),ISNUMBER(G171),I171&lt;G171),AND(ISNUMBER(J171),ISNUMBER(I171),J171&lt;I171),AND(ISNUMBER(L171),ISNUMBER(J171),L171&lt;J171),AND(ISNUMBER(Q171),ISNUMBER(O171),Q171&lt;O171),AND(ISNUMBER(R171),ISNUMBER(Q171),R171&lt;Q171)),1,0))</x:f>
      </x:c>
      <x:c r="AF171" s="14" t="str">
        <x:f>IF(A171="","",IF(AND(ISNUMBER(S171),S171&lt;='Metrics'!$B$9,T171&lt;&gt;""),1,0))</x:f>
      </x:c>
    </x:row>
    <x:row r="172" ht="24" customHeight="1">
      <x:c r="A172" s="15"/>
      <x:c r="B172" s="15"/>
      <x:c r="C172" s="15"/>
      <x:c r="D172" s="16"/>
      <x:c r="E172" s="16"/>
      <x:c r="F172" s="17"/>
      <x:c r="G172" s="16"/>
      <x:c r="H172" s="16"/>
      <x:c r="I172" s="16"/>
      <x:c r="J172" s="16"/>
      <x:c r="K172" s="17"/>
      <x:c r="L172" s="16"/>
      <x:c r="M172" s="17"/>
      <x:c r="N172" s="16"/>
      <x:c r="O172" s="16"/>
      <x:c r="P172" s="15"/>
      <x:c r="Q172" s="16"/>
      <x:c r="R172" s="16"/>
      <x:c r="S172" s="16"/>
      <x:c r="T172" s="15"/>
      <x:c r="U172" s="17"/>
      <x:c r="V172" s="14" t="str">
        <x:f>IF(A172="","",IF(AND('Metrics'!$B$6&lt;&gt;"",C172='Metrics'!$B$6,ISNUMBER(D172),ISNUMBER('Metrics'!$B$7),ISNUMBER('Metrics'!$B$8),D172&gt;='Metrics'!$B$7,D172&lt;='Metrics'!$B$8),1,0))</x:f>
      </x:c>
      <x:c r="W172" s="14" t="str">
        <x:f>IF(A172="","",IF(AND(V172=1,ISNUMBER(G172),G172&lt;='Metrics'!$B$9,ISNUMBER(H172),H172&lt;='Metrics'!$B$9),1,0))</x:f>
      </x:c>
      <x:c r="X172" s="14" t="str">
        <x:f>IF(A172="","",IF(COUNTIFS('Example interviews'!$B$8:$B$307,A172,'Example interviews'!$E$8:$E$307,"Completed",'Example interviews'!$D$8:$D$307,"&lt;="&amp;'Metrics'!$B$9)&gt;0,1,0))</x:f>
      </x:c>
      <x:c r="Y172" s="14" t="str">
        <x:f>IF(A172="","",IF(AND(AND('Metrics'!$B$6&lt;&gt;"",C172='Metrics'!$B$6,ISNUMBER('Metrics'!$B$9),ISNUMBER(D172),D172&lt;='Metrics'!$B$9,NOT(AND(ISNUMBER(S172),S172&lt;='Metrics'!$B$9,T172&lt;&gt;""))),OR(E172="",E172&gt;'Metrics'!$B$9)),1,0))</x:f>
      </x:c>
      <x:c r="Z172" s="14" t="str">
        <x:f>IF(A172="","",IF(AND(AND('Metrics'!$B$6&lt;&gt;"",C172='Metrics'!$B$6,ISNUMBER('Metrics'!$B$9),ISNUMBER(D172),D172&lt;='Metrics'!$B$9,NOT(AND(ISNUMBER(S172),S172&lt;='Metrics'!$B$9,T172&lt;&gt;""))),ISNUMBER(G172),G172&lt;='Metrics'!$B$9,OR(I172="",I172&gt;'Metrics'!$B$9)),1,0))</x:f>
      </x:c>
      <x:c r="AA172" s="14" t="str">
        <x:f>IF(A172="","",IF(AND(AND('Metrics'!$B$6&lt;&gt;"",C172='Metrics'!$B$6,ISNUMBER('Metrics'!$B$9),ISNUMBER(D172),D172&lt;='Metrics'!$B$9,NOT(AND(ISNUMBER(S172),S172&lt;='Metrics'!$B$9,T172&lt;&gt;""))),ISNUMBER(I172),I172&lt;='Metrics'!$B$9,OR(J172="",J172&gt;'Metrics'!$B$9)),1,0))</x:f>
      </x:c>
      <x:c r="AB172" s="14" t="str">
        <x:f>IF(A172="","",IF(AND(AND('Metrics'!$B$6&lt;&gt;"",C172='Metrics'!$B$6,ISNUMBER('Metrics'!$B$9),ISNUMBER(D172),D172&lt;='Metrics'!$B$9,NOT(AND(ISNUMBER(S172),S172&lt;='Metrics'!$B$9,T172&lt;&gt;""))),ISNUMBER(J172),J172&lt;='Metrics'!$B$9,OR(L172="",L172&gt;'Metrics'!$B$9)),1,0))</x:f>
      </x:c>
      <x:c r="AC172" s="14" t="str">
        <x:f>IF(Y172=1,MAX(0,'Metrics'!$B$9-D172),"")</x:f>
      </x:c>
      <x:c r="AD172" s="14" t="str">
        <x:f>IF(AB172=1,MAX(0,'Metrics'!$B$9-J172),"")</x:f>
      </x:c>
      <x:c r="AE172" s="14" t="str">
        <x:f>IF(A172="","",IF(OR(COUNTIF($A$8:$A$207,A172)&gt;1,B172="",C172="",NOT(ISNUMBER(D172)),AND(E172&lt;&gt;"",NOT(ISNUMBER(F172))),AND(G172&lt;&gt;"",OR(E172="",NOT(ISNUMBER(H172)))),AND(J172&lt;&gt;"",I172=""),AND(L172&lt;&gt;"",OR(J172="",NOT(ISNUMBER(M172)))),AND(S172&lt;&gt;"",OR(T172="",NOT(ISNUMBER(U172)))),AND(P172&lt;&gt;"",O172=""),AND(OR(P172="Accepted",P172="Declined"),Q172=""),AND(R172&lt;&gt;"",P172&lt;&gt;"Accepted"),AND(ISNUMBER(F172),F172&lt;0),AND(ISNUMBER(M172),M172&lt;0),AND(ISNUMBER(U172),U172&lt;0),AND(D172&lt;&gt;"",NOT(ISNUMBER(D172))),AND(E172&lt;&gt;"",NOT(ISNUMBER(E172))),AND(G172&lt;&gt;"",NOT(ISNUMBER(G172))),AND(H172&lt;&gt;"",NOT(ISNUMBER(H172))),AND(I172&lt;&gt;"",NOT(ISNUMBER(I172))),AND(J172&lt;&gt;"",NOT(ISNUMBER(J172))),AND(L172&lt;&gt;"",NOT(ISNUMBER(L172))),AND(N172&lt;&gt;"",NOT(ISNUMBER(N172))),AND(O172&lt;&gt;"",NOT(ISNUMBER(O172))),AND(Q172&lt;&gt;"",NOT(ISNUMBER(Q172))),AND(R172&lt;&gt;"",NOT(ISNUMBER(R172))),AND(S172&lt;&gt;"",NOT(ISNUMBER(S172))),AND(ISNUMBER(E172),ISNUMBER(D172),E172&lt;D172),AND(ISNUMBER(G172),ISNUMBER(E172),G172&lt;E172),AND(ISNUMBER(H172),ISNUMBER(G172),H172&lt;G172),AND(ISNUMBER(I172),ISNUMBER(G172),I172&lt;G172),AND(ISNUMBER(J172),ISNUMBER(I172),J172&lt;I172),AND(ISNUMBER(L172),ISNUMBER(J172),L172&lt;J172),AND(ISNUMBER(Q172),ISNUMBER(O172),Q172&lt;O172),AND(ISNUMBER(R172),ISNUMBER(Q172),R172&lt;Q172)),1,0))</x:f>
      </x:c>
      <x:c r="AF172" s="14" t="str">
        <x:f>IF(A172="","",IF(AND(ISNUMBER(S172),S172&lt;='Metrics'!$B$9,T172&lt;&gt;""),1,0))</x:f>
      </x:c>
    </x:row>
    <x:row r="173" ht="24" customHeight="1">
      <x:c r="A173" s="15"/>
      <x:c r="B173" s="15"/>
      <x:c r="C173" s="15"/>
      <x:c r="D173" s="16"/>
      <x:c r="E173" s="16"/>
      <x:c r="F173" s="17"/>
      <x:c r="G173" s="16"/>
      <x:c r="H173" s="16"/>
      <x:c r="I173" s="16"/>
      <x:c r="J173" s="16"/>
      <x:c r="K173" s="17"/>
      <x:c r="L173" s="16"/>
      <x:c r="M173" s="17"/>
      <x:c r="N173" s="16"/>
      <x:c r="O173" s="16"/>
      <x:c r="P173" s="15"/>
      <x:c r="Q173" s="16"/>
      <x:c r="R173" s="16"/>
      <x:c r="S173" s="16"/>
      <x:c r="T173" s="15"/>
      <x:c r="U173" s="17"/>
      <x:c r="V173" s="14" t="str">
        <x:f>IF(A173="","",IF(AND('Metrics'!$B$6&lt;&gt;"",C173='Metrics'!$B$6,ISNUMBER(D173),ISNUMBER('Metrics'!$B$7),ISNUMBER('Metrics'!$B$8),D173&gt;='Metrics'!$B$7,D173&lt;='Metrics'!$B$8),1,0))</x:f>
      </x:c>
      <x:c r="W173" s="14" t="str">
        <x:f>IF(A173="","",IF(AND(V173=1,ISNUMBER(G173),G173&lt;='Metrics'!$B$9,ISNUMBER(H173),H173&lt;='Metrics'!$B$9),1,0))</x:f>
      </x:c>
      <x:c r="X173" s="14" t="str">
        <x:f>IF(A173="","",IF(COUNTIFS('Example interviews'!$B$8:$B$307,A173,'Example interviews'!$E$8:$E$307,"Completed",'Example interviews'!$D$8:$D$307,"&lt;="&amp;'Metrics'!$B$9)&gt;0,1,0))</x:f>
      </x:c>
      <x:c r="Y173" s="14" t="str">
        <x:f>IF(A173="","",IF(AND(AND('Metrics'!$B$6&lt;&gt;"",C173='Metrics'!$B$6,ISNUMBER('Metrics'!$B$9),ISNUMBER(D173),D173&lt;='Metrics'!$B$9,NOT(AND(ISNUMBER(S173),S173&lt;='Metrics'!$B$9,T173&lt;&gt;""))),OR(E173="",E173&gt;'Metrics'!$B$9)),1,0))</x:f>
      </x:c>
      <x:c r="Z173" s="14" t="str">
        <x:f>IF(A173="","",IF(AND(AND('Metrics'!$B$6&lt;&gt;"",C173='Metrics'!$B$6,ISNUMBER('Metrics'!$B$9),ISNUMBER(D173),D173&lt;='Metrics'!$B$9,NOT(AND(ISNUMBER(S173),S173&lt;='Metrics'!$B$9,T173&lt;&gt;""))),ISNUMBER(G173),G173&lt;='Metrics'!$B$9,OR(I173="",I173&gt;'Metrics'!$B$9)),1,0))</x:f>
      </x:c>
      <x:c r="AA173" s="14" t="str">
        <x:f>IF(A173="","",IF(AND(AND('Metrics'!$B$6&lt;&gt;"",C173='Metrics'!$B$6,ISNUMBER('Metrics'!$B$9),ISNUMBER(D173),D173&lt;='Metrics'!$B$9,NOT(AND(ISNUMBER(S173),S173&lt;='Metrics'!$B$9,T173&lt;&gt;""))),ISNUMBER(I173),I173&lt;='Metrics'!$B$9,OR(J173="",J173&gt;'Metrics'!$B$9)),1,0))</x:f>
      </x:c>
      <x:c r="AB173" s="14" t="str">
        <x:f>IF(A173="","",IF(AND(AND('Metrics'!$B$6&lt;&gt;"",C173='Metrics'!$B$6,ISNUMBER('Metrics'!$B$9),ISNUMBER(D173),D173&lt;='Metrics'!$B$9,NOT(AND(ISNUMBER(S173),S173&lt;='Metrics'!$B$9,T173&lt;&gt;""))),ISNUMBER(J173),J173&lt;='Metrics'!$B$9,OR(L173="",L173&gt;'Metrics'!$B$9)),1,0))</x:f>
      </x:c>
      <x:c r="AC173" s="14" t="str">
        <x:f>IF(Y173=1,MAX(0,'Metrics'!$B$9-D173),"")</x:f>
      </x:c>
      <x:c r="AD173" s="14" t="str">
        <x:f>IF(AB173=1,MAX(0,'Metrics'!$B$9-J173),"")</x:f>
      </x:c>
      <x:c r="AE173" s="14" t="str">
        <x:f>IF(A173="","",IF(OR(COUNTIF($A$8:$A$207,A173)&gt;1,B173="",C173="",NOT(ISNUMBER(D173)),AND(E173&lt;&gt;"",NOT(ISNUMBER(F173))),AND(G173&lt;&gt;"",OR(E173="",NOT(ISNUMBER(H173)))),AND(J173&lt;&gt;"",I173=""),AND(L173&lt;&gt;"",OR(J173="",NOT(ISNUMBER(M173)))),AND(S173&lt;&gt;"",OR(T173="",NOT(ISNUMBER(U173)))),AND(P173&lt;&gt;"",O173=""),AND(OR(P173="Accepted",P173="Declined"),Q173=""),AND(R173&lt;&gt;"",P173&lt;&gt;"Accepted"),AND(ISNUMBER(F173),F173&lt;0),AND(ISNUMBER(M173),M173&lt;0),AND(ISNUMBER(U173),U173&lt;0),AND(D173&lt;&gt;"",NOT(ISNUMBER(D173))),AND(E173&lt;&gt;"",NOT(ISNUMBER(E173))),AND(G173&lt;&gt;"",NOT(ISNUMBER(G173))),AND(H173&lt;&gt;"",NOT(ISNUMBER(H173))),AND(I173&lt;&gt;"",NOT(ISNUMBER(I173))),AND(J173&lt;&gt;"",NOT(ISNUMBER(J173))),AND(L173&lt;&gt;"",NOT(ISNUMBER(L173))),AND(N173&lt;&gt;"",NOT(ISNUMBER(N173))),AND(O173&lt;&gt;"",NOT(ISNUMBER(O173))),AND(Q173&lt;&gt;"",NOT(ISNUMBER(Q173))),AND(R173&lt;&gt;"",NOT(ISNUMBER(R173))),AND(S173&lt;&gt;"",NOT(ISNUMBER(S173))),AND(ISNUMBER(E173),ISNUMBER(D173),E173&lt;D173),AND(ISNUMBER(G173),ISNUMBER(E173),G173&lt;E173),AND(ISNUMBER(H173),ISNUMBER(G173),H173&lt;G173),AND(ISNUMBER(I173),ISNUMBER(G173),I173&lt;G173),AND(ISNUMBER(J173),ISNUMBER(I173),J173&lt;I173),AND(ISNUMBER(L173),ISNUMBER(J173),L173&lt;J173),AND(ISNUMBER(Q173),ISNUMBER(O173),Q173&lt;O173),AND(ISNUMBER(R173),ISNUMBER(Q173),R173&lt;Q173)),1,0))</x:f>
      </x:c>
      <x:c r="AF173" s="14" t="str">
        <x:f>IF(A173="","",IF(AND(ISNUMBER(S173),S173&lt;='Metrics'!$B$9,T173&lt;&gt;""),1,0))</x:f>
      </x:c>
    </x:row>
    <x:row r="174" ht="24" customHeight="1">
      <x:c r="A174" s="15"/>
      <x:c r="B174" s="15"/>
      <x:c r="C174" s="15"/>
      <x:c r="D174" s="16"/>
      <x:c r="E174" s="16"/>
      <x:c r="F174" s="17"/>
      <x:c r="G174" s="16"/>
      <x:c r="H174" s="16"/>
      <x:c r="I174" s="16"/>
      <x:c r="J174" s="16"/>
      <x:c r="K174" s="17"/>
      <x:c r="L174" s="16"/>
      <x:c r="M174" s="17"/>
      <x:c r="N174" s="16"/>
      <x:c r="O174" s="16"/>
      <x:c r="P174" s="15"/>
      <x:c r="Q174" s="16"/>
      <x:c r="R174" s="16"/>
      <x:c r="S174" s="16"/>
      <x:c r="T174" s="15"/>
      <x:c r="U174" s="17"/>
      <x:c r="V174" s="14" t="str">
        <x:f>IF(A174="","",IF(AND('Metrics'!$B$6&lt;&gt;"",C174='Metrics'!$B$6,ISNUMBER(D174),ISNUMBER('Metrics'!$B$7),ISNUMBER('Metrics'!$B$8),D174&gt;='Metrics'!$B$7,D174&lt;='Metrics'!$B$8),1,0))</x:f>
      </x:c>
      <x:c r="W174" s="14" t="str">
        <x:f>IF(A174="","",IF(AND(V174=1,ISNUMBER(G174),G174&lt;='Metrics'!$B$9,ISNUMBER(H174),H174&lt;='Metrics'!$B$9),1,0))</x:f>
      </x:c>
      <x:c r="X174" s="14" t="str">
        <x:f>IF(A174="","",IF(COUNTIFS('Example interviews'!$B$8:$B$307,A174,'Example interviews'!$E$8:$E$307,"Completed",'Example interviews'!$D$8:$D$307,"&lt;="&amp;'Metrics'!$B$9)&gt;0,1,0))</x:f>
      </x:c>
      <x:c r="Y174" s="14" t="str">
        <x:f>IF(A174="","",IF(AND(AND('Metrics'!$B$6&lt;&gt;"",C174='Metrics'!$B$6,ISNUMBER('Metrics'!$B$9),ISNUMBER(D174),D174&lt;='Metrics'!$B$9,NOT(AND(ISNUMBER(S174),S174&lt;='Metrics'!$B$9,T174&lt;&gt;""))),OR(E174="",E174&gt;'Metrics'!$B$9)),1,0))</x:f>
      </x:c>
      <x:c r="Z174" s="14" t="str">
        <x:f>IF(A174="","",IF(AND(AND('Metrics'!$B$6&lt;&gt;"",C174='Metrics'!$B$6,ISNUMBER('Metrics'!$B$9),ISNUMBER(D174),D174&lt;='Metrics'!$B$9,NOT(AND(ISNUMBER(S174),S174&lt;='Metrics'!$B$9,T174&lt;&gt;""))),ISNUMBER(G174),G174&lt;='Metrics'!$B$9,OR(I174="",I174&gt;'Metrics'!$B$9)),1,0))</x:f>
      </x:c>
      <x:c r="AA174" s="14" t="str">
        <x:f>IF(A174="","",IF(AND(AND('Metrics'!$B$6&lt;&gt;"",C174='Metrics'!$B$6,ISNUMBER('Metrics'!$B$9),ISNUMBER(D174),D174&lt;='Metrics'!$B$9,NOT(AND(ISNUMBER(S174),S174&lt;='Metrics'!$B$9,T174&lt;&gt;""))),ISNUMBER(I174),I174&lt;='Metrics'!$B$9,OR(J174="",J174&gt;'Metrics'!$B$9)),1,0))</x:f>
      </x:c>
      <x:c r="AB174" s="14" t="str">
        <x:f>IF(A174="","",IF(AND(AND('Metrics'!$B$6&lt;&gt;"",C174='Metrics'!$B$6,ISNUMBER('Metrics'!$B$9),ISNUMBER(D174),D174&lt;='Metrics'!$B$9,NOT(AND(ISNUMBER(S174),S174&lt;='Metrics'!$B$9,T174&lt;&gt;""))),ISNUMBER(J174),J174&lt;='Metrics'!$B$9,OR(L174="",L174&gt;'Metrics'!$B$9)),1,0))</x:f>
      </x:c>
      <x:c r="AC174" s="14" t="str">
        <x:f>IF(Y174=1,MAX(0,'Metrics'!$B$9-D174),"")</x:f>
      </x:c>
      <x:c r="AD174" s="14" t="str">
        <x:f>IF(AB174=1,MAX(0,'Metrics'!$B$9-J174),"")</x:f>
      </x:c>
      <x:c r="AE174" s="14" t="str">
        <x:f>IF(A174="","",IF(OR(COUNTIF($A$8:$A$207,A174)&gt;1,B174="",C174="",NOT(ISNUMBER(D174)),AND(E174&lt;&gt;"",NOT(ISNUMBER(F174))),AND(G174&lt;&gt;"",OR(E174="",NOT(ISNUMBER(H174)))),AND(J174&lt;&gt;"",I174=""),AND(L174&lt;&gt;"",OR(J174="",NOT(ISNUMBER(M174)))),AND(S174&lt;&gt;"",OR(T174="",NOT(ISNUMBER(U174)))),AND(P174&lt;&gt;"",O174=""),AND(OR(P174="Accepted",P174="Declined"),Q174=""),AND(R174&lt;&gt;"",P174&lt;&gt;"Accepted"),AND(ISNUMBER(F174),F174&lt;0),AND(ISNUMBER(M174),M174&lt;0),AND(ISNUMBER(U174),U174&lt;0),AND(D174&lt;&gt;"",NOT(ISNUMBER(D174))),AND(E174&lt;&gt;"",NOT(ISNUMBER(E174))),AND(G174&lt;&gt;"",NOT(ISNUMBER(G174))),AND(H174&lt;&gt;"",NOT(ISNUMBER(H174))),AND(I174&lt;&gt;"",NOT(ISNUMBER(I174))),AND(J174&lt;&gt;"",NOT(ISNUMBER(J174))),AND(L174&lt;&gt;"",NOT(ISNUMBER(L174))),AND(N174&lt;&gt;"",NOT(ISNUMBER(N174))),AND(O174&lt;&gt;"",NOT(ISNUMBER(O174))),AND(Q174&lt;&gt;"",NOT(ISNUMBER(Q174))),AND(R174&lt;&gt;"",NOT(ISNUMBER(R174))),AND(S174&lt;&gt;"",NOT(ISNUMBER(S174))),AND(ISNUMBER(E174),ISNUMBER(D174),E174&lt;D174),AND(ISNUMBER(G174),ISNUMBER(E174),G174&lt;E174),AND(ISNUMBER(H174),ISNUMBER(G174),H174&lt;G174),AND(ISNUMBER(I174),ISNUMBER(G174),I174&lt;G174),AND(ISNUMBER(J174),ISNUMBER(I174),J174&lt;I174),AND(ISNUMBER(L174),ISNUMBER(J174),L174&lt;J174),AND(ISNUMBER(Q174),ISNUMBER(O174),Q174&lt;O174),AND(ISNUMBER(R174),ISNUMBER(Q174),R174&lt;Q174)),1,0))</x:f>
      </x:c>
      <x:c r="AF174" s="14" t="str">
        <x:f>IF(A174="","",IF(AND(ISNUMBER(S174),S174&lt;='Metrics'!$B$9,T174&lt;&gt;""),1,0))</x:f>
      </x:c>
    </x:row>
    <x:row r="175" ht="24" customHeight="1">
      <x:c r="A175" s="15"/>
      <x:c r="B175" s="15"/>
      <x:c r="C175" s="15"/>
      <x:c r="D175" s="16"/>
      <x:c r="E175" s="16"/>
      <x:c r="F175" s="17"/>
      <x:c r="G175" s="16"/>
      <x:c r="H175" s="16"/>
      <x:c r="I175" s="16"/>
      <x:c r="J175" s="16"/>
      <x:c r="K175" s="17"/>
      <x:c r="L175" s="16"/>
      <x:c r="M175" s="17"/>
      <x:c r="N175" s="16"/>
      <x:c r="O175" s="16"/>
      <x:c r="P175" s="15"/>
      <x:c r="Q175" s="16"/>
      <x:c r="R175" s="16"/>
      <x:c r="S175" s="16"/>
      <x:c r="T175" s="15"/>
      <x:c r="U175" s="17"/>
      <x:c r="V175" s="14" t="str">
        <x:f>IF(A175="","",IF(AND('Metrics'!$B$6&lt;&gt;"",C175='Metrics'!$B$6,ISNUMBER(D175),ISNUMBER('Metrics'!$B$7),ISNUMBER('Metrics'!$B$8),D175&gt;='Metrics'!$B$7,D175&lt;='Metrics'!$B$8),1,0))</x:f>
      </x:c>
      <x:c r="W175" s="14" t="str">
        <x:f>IF(A175="","",IF(AND(V175=1,ISNUMBER(G175),G175&lt;='Metrics'!$B$9,ISNUMBER(H175),H175&lt;='Metrics'!$B$9),1,0))</x:f>
      </x:c>
      <x:c r="X175" s="14" t="str">
        <x:f>IF(A175="","",IF(COUNTIFS('Example interviews'!$B$8:$B$307,A175,'Example interviews'!$E$8:$E$307,"Completed",'Example interviews'!$D$8:$D$307,"&lt;="&amp;'Metrics'!$B$9)&gt;0,1,0))</x:f>
      </x:c>
      <x:c r="Y175" s="14" t="str">
        <x:f>IF(A175="","",IF(AND(AND('Metrics'!$B$6&lt;&gt;"",C175='Metrics'!$B$6,ISNUMBER('Metrics'!$B$9),ISNUMBER(D175),D175&lt;='Metrics'!$B$9,NOT(AND(ISNUMBER(S175),S175&lt;='Metrics'!$B$9,T175&lt;&gt;""))),OR(E175="",E175&gt;'Metrics'!$B$9)),1,0))</x:f>
      </x:c>
      <x:c r="Z175" s="14" t="str">
        <x:f>IF(A175="","",IF(AND(AND('Metrics'!$B$6&lt;&gt;"",C175='Metrics'!$B$6,ISNUMBER('Metrics'!$B$9),ISNUMBER(D175),D175&lt;='Metrics'!$B$9,NOT(AND(ISNUMBER(S175),S175&lt;='Metrics'!$B$9,T175&lt;&gt;""))),ISNUMBER(G175),G175&lt;='Metrics'!$B$9,OR(I175="",I175&gt;'Metrics'!$B$9)),1,0))</x:f>
      </x:c>
      <x:c r="AA175" s="14" t="str">
        <x:f>IF(A175="","",IF(AND(AND('Metrics'!$B$6&lt;&gt;"",C175='Metrics'!$B$6,ISNUMBER('Metrics'!$B$9),ISNUMBER(D175),D175&lt;='Metrics'!$B$9,NOT(AND(ISNUMBER(S175),S175&lt;='Metrics'!$B$9,T175&lt;&gt;""))),ISNUMBER(I175),I175&lt;='Metrics'!$B$9,OR(J175="",J175&gt;'Metrics'!$B$9)),1,0))</x:f>
      </x:c>
      <x:c r="AB175" s="14" t="str">
        <x:f>IF(A175="","",IF(AND(AND('Metrics'!$B$6&lt;&gt;"",C175='Metrics'!$B$6,ISNUMBER('Metrics'!$B$9),ISNUMBER(D175),D175&lt;='Metrics'!$B$9,NOT(AND(ISNUMBER(S175),S175&lt;='Metrics'!$B$9,T175&lt;&gt;""))),ISNUMBER(J175),J175&lt;='Metrics'!$B$9,OR(L175="",L175&gt;'Metrics'!$B$9)),1,0))</x:f>
      </x:c>
      <x:c r="AC175" s="14" t="str">
        <x:f>IF(Y175=1,MAX(0,'Metrics'!$B$9-D175),"")</x:f>
      </x:c>
      <x:c r="AD175" s="14" t="str">
        <x:f>IF(AB175=1,MAX(0,'Metrics'!$B$9-J175),"")</x:f>
      </x:c>
      <x:c r="AE175" s="14" t="str">
        <x:f>IF(A175="","",IF(OR(COUNTIF($A$8:$A$207,A175)&gt;1,B175="",C175="",NOT(ISNUMBER(D175)),AND(E175&lt;&gt;"",NOT(ISNUMBER(F175))),AND(G175&lt;&gt;"",OR(E175="",NOT(ISNUMBER(H175)))),AND(J175&lt;&gt;"",I175=""),AND(L175&lt;&gt;"",OR(J175="",NOT(ISNUMBER(M175)))),AND(S175&lt;&gt;"",OR(T175="",NOT(ISNUMBER(U175)))),AND(P175&lt;&gt;"",O175=""),AND(OR(P175="Accepted",P175="Declined"),Q175=""),AND(R175&lt;&gt;"",P175&lt;&gt;"Accepted"),AND(ISNUMBER(F175),F175&lt;0),AND(ISNUMBER(M175),M175&lt;0),AND(ISNUMBER(U175),U175&lt;0),AND(D175&lt;&gt;"",NOT(ISNUMBER(D175))),AND(E175&lt;&gt;"",NOT(ISNUMBER(E175))),AND(G175&lt;&gt;"",NOT(ISNUMBER(G175))),AND(H175&lt;&gt;"",NOT(ISNUMBER(H175))),AND(I175&lt;&gt;"",NOT(ISNUMBER(I175))),AND(J175&lt;&gt;"",NOT(ISNUMBER(J175))),AND(L175&lt;&gt;"",NOT(ISNUMBER(L175))),AND(N175&lt;&gt;"",NOT(ISNUMBER(N175))),AND(O175&lt;&gt;"",NOT(ISNUMBER(O175))),AND(Q175&lt;&gt;"",NOT(ISNUMBER(Q175))),AND(R175&lt;&gt;"",NOT(ISNUMBER(R175))),AND(S175&lt;&gt;"",NOT(ISNUMBER(S175))),AND(ISNUMBER(E175),ISNUMBER(D175),E175&lt;D175),AND(ISNUMBER(G175),ISNUMBER(E175),G175&lt;E175),AND(ISNUMBER(H175),ISNUMBER(G175),H175&lt;G175),AND(ISNUMBER(I175),ISNUMBER(G175),I175&lt;G175),AND(ISNUMBER(J175),ISNUMBER(I175),J175&lt;I175),AND(ISNUMBER(L175),ISNUMBER(J175),L175&lt;J175),AND(ISNUMBER(Q175),ISNUMBER(O175),Q175&lt;O175),AND(ISNUMBER(R175),ISNUMBER(Q175),R175&lt;Q175)),1,0))</x:f>
      </x:c>
      <x:c r="AF175" s="14" t="str">
        <x:f>IF(A175="","",IF(AND(ISNUMBER(S175),S175&lt;='Metrics'!$B$9,T175&lt;&gt;""),1,0))</x:f>
      </x:c>
    </x:row>
    <x:row r="176" ht="24" customHeight="1">
      <x:c r="A176" s="15"/>
      <x:c r="B176" s="15"/>
      <x:c r="C176" s="15"/>
      <x:c r="D176" s="16"/>
      <x:c r="E176" s="16"/>
      <x:c r="F176" s="17"/>
      <x:c r="G176" s="16"/>
      <x:c r="H176" s="16"/>
      <x:c r="I176" s="16"/>
      <x:c r="J176" s="16"/>
      <x:c r="K176" s="17"/>
      <x:c r="L176" s="16"/>
      <x:c r="M176" s="17"/>
      <x:c r="N176" s="16"/>
      <x:c r="O176" s="16"/>
      <x:c r="P176" s="15"/>
      <x:c r="Q176" s="16"/>
      <x:c r="R176" s="16"/>
      <x:c r="S176" s="16"/>
      <x:c r="T176" s="15"/>
      <x:c r="U176" s="17"/>
      <x:c r="V176" s="14" t="str">
        <x:f>IF(A176="","",IF(AND('Metrics'!$B$6&lt;&gt;"",C176='Metrics'!$B$6,ISNUMBER(D176),ISNUMBER('Metrics'!$B$7),ISNUMBER('Metrics'!$B$8),D176&gt;='Metrics'!$B$7,D176&lt;='Metrics'!$B$8),1,0))</x:f>
      </x:c>
      <x:c r="W176" s="14" t="str">
        <x:f>IF(A176="","",IF(AND(V176=1,ISNUMBER(G176),G176&lt;='Metrics'!$B$9,ISNUMBER(H176),H176&lt;='Metrics'!$B$9),1,0))</x:f>
      </x:c>
      <x:c r="X176" s="14" t="str">
        <x:f>IF(A176="","",IF(COUNTIFS('Example interviews'!$B$8:$B$307,A176,'Example interviews'!$E$8:$E$307,"Completed",'Example interviews'!$D$8:$D$307,"&lt;="&amp;'Metrics'!$B$9)&gt;0,1,0))</x:f>
      </x:c>
      <x:c r="Y176" s="14" t="str">
        <x:f>IF(A176="","",IF(AND(AND('Metrics'!$B$6&lt;&gt;"",C176='Metrics'!$B$6,ISNUMBER('Metrics'!$B$9),ISNUMBER(D176),D176&lt;='Metrics'!$B$9,NOT(AND(ISNUMBER(S176),S176&lt;='Metrics'!$B$9,T176&lt;&gt;""))),OR(E176="",E176&gt;'Metrics'!$B$9)),1,0))</x:f>
      </x:c>
      <x:c r="Z176" s="14" t="str">
        <x:f>IF(A176="","",IF(AND(AND('Metrics'!$B$6&lt;&gt;"",C176='Metrics'!$B$6,ISNUMBER('Metrics'!$B$9),ISNUMBER(D176),D176&lt;='Metrics'!$B$9,NOT(AND(ISNUMBER(S176),S176&lt;='Metrics'!$B$9,T176&lt;&gt;""))),ISNUMBER(G176),G176&lt;='Metrics'!$B$9,OR(I176="",I176&gt;'Metrics'!$B$9)),1,0))</x:f>
      </x:c>
      <x:c r="AA176" s="14" t="str">
        <x:f>IF(A176="","",IF(AND(AND('Metrics'!$B$6&lt;&gt;"",C176='Metrics'!$B$6,ISNUMBER('Metrics'!$B$9),ISNUMBER(D176),D176&lt;='Metrics'!$B$9,NOT(AND(ISNUMBER(S176),S176&lt;='Metrics'!$B$9,T176&lt;&gt;""))),ISNUMBER(I176),I176&lt;='Metrics'!$B$9,OR(J176="",J176&gt;'Metrics'!$B$9)),1,0))</x:f>
      </x:c>
      <x:c r="AB176" s="14" t="str">
        <x:f>IF(A176="","",IF(AND(AND('Metrics'!$B$6&lt;&gt;"",C176='Metrics'!$B$6,ISNUMBER('Metrics'!$B$9),ISNUMBER(D176),D176&lt;='Metrics'!$B$9,NOT(AND(ISNUMBER(S176),S176&lt;='Metrics'!$B$9,T176&lt;&gt;""))),ISNUMBER(J176),J176&lt;='Metrics'!$B$9,OR(L176="",L176&gt;'Metrics'!$B$9)),1,0))</x:f>
      </x:c>
      <x:c r="AC176" s="14" t="str">
        <x:f>IF(Y176=1,MAX(0,'Metrics'!$B$9-D176),"")</x:f>
      </x:c>
      <x:c r="AD176" s="14" t="str">
        <x:f>IF(AB176=1,MAX(0,'Metrics'!$B$9-J176),"")</x:f>
      </x:c>
      <x:c r="AE176" s="14" t="str">
        <x:f>IF(A176="","",IF(OR(COUNTIF($A$8:$A$207,A176)&gt;1,B176="",C176="",NOT(ISNUMBER(D176)),AND(E176&lt;&gt;"",NOT(ISNUMBER(F176))),AND(G176&lt;&gt;"",OR(E176="",NOT(ISNUMBER(H176)))),AND(J176&lt;&gt;"",I176=""),AND(L176&lt;&gt;"",OR(J176="",NOT(ISNUMBER(M176)))),AND(S176&lt;&gt;"",OR(T176="",NOT(ISNUMBER(U176)))),AND(P176&lt;&gt;"",O176=""),AND(OR(P176="Accepted",P176="Declined"),Q176=""),AND(R176&lt;&gt;"",P176&lt;&gt;"Accepted"),AND(ISNUMBER(F176),F176&lt;0),AND(ISNUMBER(M176),M176&lt;0),AND(ISNUMBER(U176),U176&lt;0),AND(D176&lt;&gt;"",NOT(ISNUMBER(D176))),AND(E176&lt;&gt;"",NOT(ISNUMBER(E176))),AND(G176&lt;&gt;"",NOT(ISNUMBER(G176))),AND(H176&lt;&gt;"",NOT(ISNUMBER(H176))),AND(I176&lt;&gt;"",NOT(ISNUMBER(I176))),AND(J176&lt;&gt;"",NOT(ISNUMBER(J176))),AND(L176&lt;&gt;"",NOT(ISNUMBER(L176))),AND(N176&lt;&gt;"",NOT(ISNUMBER(N176))),AND(O176&lt;&gt;"",NOT(ISNUMBER(O176))),AND(Q176&lt;&gt;"",NOT(ISNUMBER(Q176))),AND(R176&lt;&gt;"",NOT(ISNUMBER(R176))),AND(S176&lt;&gt;"",NOT(ISNUMBER(S176))),AND(ISNUMBER(E176),ISNUMBER(D176),E176&lt;D176),AND(ISNUMBER(G176),ISNUMBER(E176),G176&lt;E176),AND(ISNUMBER(H176),ISNUMBER(G176),H176&lt;G176),AND(ISNUMBER(I176),ISNUMBER(G176),I176&lt;G176),AND(ISNUMBER(J176),ISNUMBER(I176),J176&lt;I176),AND(ISNUMBER(L176),ISNUMBER(J176),L176&lt;J176),AND(ISNUMBER(Q176),ISNUMBER(O176),Q176&lt;O176),AND(ISNUMBER(R176),ISNUMBER(Q176),R176&lt;Q176)),1,0))</x:f>
      </x:c>
      <x:c r="AF176" s="14" t="str">
        <x:f>IF(A176="","",IF(AND(ISNUMBER(S176),S176&lt;='Metrics'!$B$9,T176&lt;&gt;""),1,0))</x:f>
      </x:c>
    </x:row>
    <x:row r="177" ht="24" customHeight="1">
      <x:c r="A177" s="15"/>
      <x:c r="B177" s="15"/>
      <x:c r="C177" s="15"/>
      <x:c r="D177" s="16"/>
      <x:c r="E177" s="16"/>
      <x:c r="F177" s="17"/>
      <x:c r="G177" s="16"/>
      <x:c r="H177" s="16"/>
      <x:c r="I177" s="16"/>
      <x:c r="J177" s="16"/>
      <x:c r="K177" s="17"/>
      <x:c r="L177" s="16"/>
      <x:c r="M177" s="17"/>
      <x:c r="N177" s="16"/>
      <x:c r="O177" s="16"/>
      <x:c r="P177" s="15"/>
      <x:c r="Q177" s="16"/>
      <x:c r="R177" s="16"/>
      <x:c r="S177" s="16"/>
      <x:c r="T177" s="15"/>
      <x:c r="U177" s="17"/>
      <x:c r="V177" s="14" t="str">
        <x:f>IF(A177="","",IF(AND('Metrics'!$B$6&lt;&gt;"",C177='Metrics'!$B$6,ISNUMBER(D177),ISNUMBER('Metrics'!$B$7),ISNUMBER('Metrics'!$B$8),D177&gt;='Metrics'!$B$7,D177&lt;='Metrics'!$B$8),1,0))</x:f>
      </x:c>
      <x:c r="W177" s="14" t="str">
        <x:f>IF(A177="","",IF(AND(V177=1,ISNUMBER(G177),G177&lt;='Metrics'!$B$9,ISNUMBER(H177),H177&lt;='Metrics'!$B$9),1,0))</x:f>
      </x:c>
      <x:c r="X177" s="14" t="str">
        <x:f>IF(A177="","",IF(COUNTIFS('Example interviews'!$B$8:$B$307,A177,'Example interviews'!$E$8:$E$307,"Completed",'Example interviews'!$D$8:$D$307,"&lt;="&amp;'Metrics'!$B$9)&gt;0,1,0))</x:f>
      </x:c>
      <x:c r="Y177" s="14" t="str">
        <x:f>IF(A177="","",IF(AND(AND('Metrics'!$B$6&lt;&gt;"",C177='Metrics'!$B$6,ISNUMBER('Metrics'!$B$9),ISNUMBER(D177),D177&lt;='Metrics'!$B$9,NOT(AND(ISNUMBER(S177),S177&lt;='Metrics'!$B$9,T177&lt;&gt;""))),OR(E177="",E177&gt;'Metrics'!$B$9)),1,0))</x:f>
      </x:c>
      <x:c r="Z177" s="14" t="str">
        <x:f>IF(A177="","",IF(AND(AND('Metrics'!$B$6&lt;&gt;"",C177='Metrics'!$B$6,ISNUMBER('Metrics'!$B$9),ISNUMBER(D177),D177&lt;='Metrics'!$B$9,NOT(AND(ISNUMBER(S177),S177&lt;='Metrics'!$B$9,T177&lt;&gt;""))),ISNUMBER(G177),G177&lt;='Metrics'!$B$9,OR(I177="",I177&gt;'Metrics'!$B$9)),1,0))</x:f>
      </x:c>
      <x:c r="AA177" s="14" t="str">
        <x:f>IF(A177="","",IF(AND(AND('Metrics'!$B$6&lt;&gt;"",C177='Metrics'!$B$6,ISNUMBER('Metrics'!$B$9),ISNUMBER(D177),D177&lt;='Metrics'!$B$9,NOT(AND(ISNUMBER(S177),S177&lt;='Metrics'!$B$9,T177&lt;&gt;""))),ISNUMBER(I177),I177&lt;='Metrics'!$B$9,OR(J177="",J177&gt;'Metrics'!$B$9)),1,0))</x:f>
      </x:c>
      <x:c r="AB177" s="14" t="str">
        <x:f>IF(A177="","",IF(AND(AND('Metrics'!$B$6&lt;&gt;"",C177='Metrics'!$B$6,ISNUMBER('Metrics'!$B$9),ISNUMBER(D177),D177&lt;='Metrics'!$B$9,NOT(AND(ISNUMBER(S177),S177&lt;='Metrics'!$B$9,T177&lt;&gt;""))),ISNUMBER(J177),J177&lt;='Metrics'!$B$9,OR(L177="",L177&gt;'Metrics'!$B$9)),1,0))</x:f>
      </x:c>
      <x:c r="AC177" s="14" t="str">
        <x:f>IF(Y177=1,MAX(0,'Metrics'!$B$9-D177),"")</x:f>
      </x:c>
      <x:c r="AD177" s="14" t="str">
        <x:f>IF(AB177=1,MAX(0,'Metrics'!$B$9-J177),"")</x:f>
      </x:c>
      <x:c r="AE177" s="14" t="str">
        <x:f>IF(A177="","",IF(OR(COUNTIF($A$8:$A$207,A177)&gt;1,B177="",C177="",NOT(ISNUMBER(D177)),AND(E177&lt;&gt;"",NOT(ISNUMBER(F177))),AND(G177&lt;&gt;"",OR(E177="",NOT(ISNUMBER(H177)))),AND(J177&lt;&gt;"",I177=""),AND(L177&lt;&gt;"",OR(J177="",NOT(ISNUMBER(M177)))),AND(S177&lt;&gt;"",OR(T177="",NOT(ISNUMBER(U177)))),AND(P177&lt;&gt;"",O177=""),AND(OR(P177="Accepted",P177="Declined"),Q177=""),AND(R177&lt;&gt;"",P177&lt;&gt;"Accepted"),AND(ISNUMBER(F177),F177&lt;0),AND(ISNUMBER(M177),M177&lt;0),AND(ISNUMBER(U177),U177&lt;0),AND(D177&lt;&gt;"",NOT(ISNUMBER(D177))),AND(E177&lt;&gt;"",NOT(ISNUMBER(E177))),AND(G177&lt;&gt;"",NOT(ISNUMBER(G177))),AND(H177&lt;&gt;"",NOT(ISNUMBER(H177))),AND(I177&lt;&gt;"",NOT(ISNUMBER(I177))),AND(J177&lt;&gt;"",NOT(ISNUMBER(J177))),AND(L177&lt;&gt;"",NOT(ISNUMBER(L177))),AND(N177&lt;&gt;"",NOT(ISNUMBER(N177))),AND(O177&lt;&gt;"",NOT(ISNUMBER(O177))),AND(Q177&lt;&gt;"",NOT(ISNUMBER(Q177))),AND(R177&lt;&gt;"",NOT(ISNUMBER(R177))),AND(S177&lt;&gt;"",NOT(ISNUMBER(S177))),AND(ISNUMBER(E177),ISNUMBER(D177),E177&lt;D177),AND(ISNUMBER(G177),ISNUMBER(E177),G177&lt;E177),AND(ISNUMBER(H177),ISNUMBER(G177),H177&lt;G177),AND(ISNUMBER(I177),ISNUMBER(G177),I177&lt;G177),AND(ISNUMBER(J177),ISNUMBER(I177),J177&lt;I177),AND(ISNUMBER(L177),ISNUMBER(J177),L177&lt;J177),AND(ISNUMBER(Q177),ISNUMBER(O177),Q177&lt;O177),AND(ISNUMBER(R177),ISNUMBER(Q177),R177&lt;Q177)),1,0))</x:f>
      </x:c>
      <x:c r="AF177" s="14" t="str">
        <x:f>IF(A177="","",IF(AND(ISNUMBER(S177),S177&lt;='Metrics'!$B$9,T177&lt;&gt;""),1,0))</x:f>
      </x:c>
    </x:row>
    <x:row r="178" ht="24" customHeight="1">
      <x:c r="A178" s="15"/>
      <x:c r="B178" s="15"/>
      <x:c r="C178" s="15"/>
      <x:c r="D178" s="16"/>
      <x:c r="E178" s="16"/>
      <x:c r="F178" s="17"/>
      <x:c r="G178" s="16"/>
      <x:c r="H178" s="16"/>
      <x:c r="I178" s="16"/>
      <x:c r="J178" s="16"/>
      <x:c r="K178" s="17"/>
      <x:c r="L178" s="16"/>
      <x:c r="M178" s="17"/>
      <x:c r="N178" s="16"/>
      <x:c r="O178" s="16"/>
      <x:c r="P178" s="15"/>
      <x:c r="Q178" s="16"/>
      <x:c r="R178" s="16"/>
      <x:c r="S178" s="16"/>
      <x:c r="T178" s="15"/>
      <x:c r="U178" s="17"/>
      <x:c r="V178" s="14" t="str">
        <x:f>IF(A178="","",IF(AND('Metrics'!$B$6&lt;&gt;"",C178='Metrics'!$B$6,ISNUMBER(D178),ISNUMBER('Metrics'!$B$7),ISNUMBER('Metrics'!$B$8),D178&gt;='Metrics'!$B$7,D178&lt;='Metrics'!$B$8),1,0))</x:f>
      </x:c>
      <x:c r="W178" s="14" t="str">
        <x:f>IF(A178="","",IF(AND(V178=1,ISNUMBER(G178),G178&lt;='Metrics'!$B$9,ISNUMBER(H178),H178&lt;='Metrics'!$B$9),1,0))</x:f>
      </x:c>
      <x:c r="X178" s="14" t="str">
        <x:f>IF(A178="","",IF(COUNTIFS('Example interviews'!$B$8:$B$307,A178,'Example interviews'!$E$8:$E$307,"Completed",'Example interviews'!$D$8:$D$307,"&lt;="&amp;'Metrics'!$B$9)&gt;0,1,0))</x:f>
      </x:c>
      <x:c r="Y178" s="14" t="str">
        <x:f>IF(A178="","",IF(AND(AND('Metrics'!$B$6&lt;&gt;"",C178='Metrics'!$B$6,ISNUMBER('Metrics'!$B$9),ISNUMBER(D178),D178&lt;='Metrics'!$B$9,NOT(AND(ISNUMBER(S178),S178&lt;='Metrics'!$B$9,T178&lt;&gt;""))),OR(E178="",E178&gt;'Metrics'!$B$9)),1,0))</x:f>
      </x:c>
      <x:c r="Z178" s="14" t="str">
        <x:f>IF(A178="","",IF(AND(AND('Metrics'!$B$6&lt;&gt;"",C178='Metrics'!$B$6,ISNUMBER('Metrics'!$B$9),ISNUMBER(D178),D178&lt;='Metrics'!$B$9,NOT(AND(ISNUMBER(S178),S178&lt;='Metrics'!$B$9,T178&lt;&gt;""))),ISNUMBER(G178),G178&lt;='Metrics'!$B$9,OR(I178="",I178&gt;'Metrics'!$B$9)),1,0))</x:f>
      </x:c>
      <x:c r="AA178" s="14" t="str">
        <x:f>IF(A178="","",IF(AND(AND('Metrics'!$B$6&lt;&gt;"",C178='Metrics'!$B$6,ISNUMBER('Metrics'!$B$9),ISNUMBER(D178),D178&lt;='Metrics'!$B$9,NOT(AND(ISNUMBER(S178),S178&lt;='Metrics'!$B$9,T178&lt;&gt;""))),ISNUMBER(I178),I178&lt;='Metrics'!$B$9,OR(J178="",J178&gt;'Metrics'!$B$9)),1,0))</x:f>
      </x:c>
      <x:c r="AB178" s="14" t="str">
        <x:f>IF(A178="","",IF(AND(AND('Metrics'!$B$6&lt;&gt;"",C178='Metrics'!$B$6,ISNUMBER('Metrics'!$B$9),ISNUMBER(D178),D178&lt;='Metrics'!$B$9,NOT(AND(ISNUMBER(S178),S178&lt;='Metrics'!$B$9,T178&lt;&gt;""))),ISNUMBER(J178),J178&lt;='Metrics'!$B$9,OR(L178="",L178&gt;'Metrics'!$B$9)),1,0))</x:f>
      </x:c>
      <x:c r="AC178" s="14" t="str">
        <x:f>IF(Y178=1,MAX(0,'Metrics'!$B$9-D178),"")</x:f>
      </x:c>
      <x:c r="AD178" s="14" t="str">
        <x:f>IF(AB178=1,MAX(0,'Metrics'!$B$9-J178),"")</x:f>
      </x:c>
      <x:c r="AE178" s="14" t="str">
        <x:f>IF(A178="","",IF(OR(COUNTIF($A$8:$A$207,A178)&gt;1,B178="",C178="",NOT(ISNUMBER(D178)),AND(E178&lt;&gt;"",NOT(ISNUMBER(F178))),AND(G178&lt;&gt;"",OR(E178="",NOT(ISNUMBER(H178)))),AND(J178&lt;&gt;"",I178=""),AND(L178&lt;&gt;"",OR(J178="",NOT(ISNUMBER(M178)))),AND(S178&lt;&gt;"",OR(T178="",NOT(ISNUMBER(U178)))),AND(P178&lt;&gt;"",O178=""),AND(OR(P178="Accepted",P178="Declined"),Q178=""),AND(R178&lt;&gt;"",P178&lt;&gt;"Accepted"),AND(ISNUMBER(F178),F178&lt;0),AND(ISNUMBER(M178),M178&lt;0),AND(ISNUMBER(U178),U178&lt;0),AND(D178&lt;&gt;"",NOT(ISNUMBER(D178))),AND(E178&lt;&gt;"",NOT(ISNUMBER(E178))),AND(G178&lt;&gt;"",NOT(ISNUMBER(G178))),AND(H178&lt;&gt;"",NOT(ISNUMBER(H178))),AND(I178&lt;&gt;"",NOT(ISNUMBER(I178))),AND(J178&lt;&gt;"",NOT(ISNUMBER(J178))),AND(L178&lt;&gt;"",NOT(ISNUMBER(L178))),AND(N178&lt;&gt;"",NOT(ISNUMBER(N178))),AND(O178&lt;&gt;"",NOT(ISNUMBER(O178))),AND(Q178&lt;&gt;"",NOT(ISNUMBER(Q178))),AND(R178&lt;&gt;"",NOT(ISNUMBER(R178))),AND(S178&lt;&gt;"",NOT(ISNUMBER(S178))),AND(ISNUMBER(E178),ISNUMBER(D178),E178&lt;D178),AND(ISNUMBER(G178),ISNUMBER(E178),G178&lt;E178),AND(ISNUMBER(H178),ISNUMBER(G178),H178&lt;G178),AND(ISNUMBER(I178),ISNUMBER(G178),I178&lt;G178),AND(ISNUMBER(J178),ISNUMBER(I178),J178&lt;I178),AND(ISNUMBER(L178),ISNUMBER(J178),L178&lt;J178),AND(ISNUMBER(Q178),ISNUMBER(O178),Q178&lt;O178),AND(ISNUMBER(R178),ISNUMBER(Q178),R178&lt;Q178)),1,0))</x:f>
      </x:c>
      <x:c r="AF178" s="14" t="str">
        <x:f>IF(A178="","",IF(AND(ISNUMBER(S178),S178&lt;='Metrics'!$B$9,T178&lt;&gt;""),1,0))</x:f>
      </x:c>
    </x:row>
    <x:row r="179" ht="24" customHeight="1">
      <x:c r="A179" s="15"/>
      <x:c r="B179" s="15"/>
      <x:c r="C179" s="15"/>
      <x:c r="D179" s="16"/>
      <x:c r="E179" s="16"/>
      <x:c r="F179" s="17"/>
      <x:c r="G179" s="16"/>
      <x:c r="H179" s="16"/>
      <x:c r="I179" s="16"/>
      <x:c r="J179" s="16"/>
      <x:c r="K179" s="17"/>
      <x:c r="L179" s="16"/>
      <x:c r="M179" s="17"/>
      <x:c r="N179" s="16"/>
      <x:c r="O179" s="16"/>
      <x:c r="P179" s="15"/>
      <x:c r="Q179" s="16"/>
      <x:c r="R179" s="16"/>
      <x:c r="S179" s="16"/>
      <x:c r="T179" s="15"/>
      <x:c r="U179" s="17"/>
      <x:c r="V179" s="14" t="str">
        <x:f>IF(A179="","",IF(AND('Metrics'!$B$6&lt;&gt;"",C179='Metrics'!$B$6,ISNUMBER(D179),ISNUMBER('Metrics'!$B$7),ISNUMBER('Metrics'!$B$8),D179&gt;='Metrics'!$B$7,D179&lt;='Metrics'!$B$8),1,0))</x:f>
      </x:c>
      <x:c r="W179" s="14" t="str">
        <x:f>IF(A179="","",IF(AND(V179=1,ISNUMBER(G179),G179&lt;='Metrics'!$B$9,ISNUMBER(H179),H179&lt;='Metrics'!$B$9),1,0))</x:f>
      </x:c>
      <x:c r="X179" s="14" t="str">
        <x:f>IF(A179="","",IF(COUNTIFS('Example interviews'!$B$8:$B$307,A179,'Example interviews'!$E$8:$E$307,"Completed",'Example interviews'!$D$8:$D$307,"&lt;="&amp;'Metrics'!$B$9)&gt;0,1,0))</x:f>
      </x:c>
      <x:c r="Y179" s="14" t="str">
        <x:f>IF(A179="","",IF(AND(AND('Metrics'!$B$6&lt;&gt;"",C179='Metrics'!$B$6,ISNUMBER('Metrics'!$B$9),ISNUMBER(D179),D179&lt;='Metrics'!$B$9,NOT(AND(ISNUMBER(S179),S179&lt;='Metrics'!$B$9,T179&lt;&gt;""))),OR(E179="",E179&gt;'Metrics'!$B$9)),1,0))</x:f>
      </x:c>
      <x:c r="Z179" s="14" t="str">
        <x:f>IF(A179="","",IF(AND(AND('Metrics'!$B$6&lt;&gt;"",C179='Metrics'!$B$6,ISNUMBER('Metrics'!$B$9),ISNUMBER(D179),D179&lt;='Metrics'!$B$9,NOT(AND(ISNUMBER(S179),S179&lt;='Metrics'!$B$9,T179&lt;&gt;""))),ISNUMBER(G179),G179&lt;='Metrics'!$B$9,OR(I179="",I179&gt;'Metrics'!$B$9)),1,0))</x:f>
      </x:c>
      <x:c r="AA179" s="14" t="str">
        <x:f>IF(A179="","",IF(AND(AND('Metrics'!$B$6&lt;&gt;"",C179='Metrics'!$B$6,ISNUMBER('Metrics'!$B$9),ISNUMBER(D179),D179&lt;='Metrics'!$B$9,NOT(AND(ISNUMBER(S179),S179&lt;='Metrics'!$B$9,T179&lt;&gt;""))),ISNUMBER(I179),I179&lt;='Metrics'!$B$9,OR(J179="",J179&gt;'Metrics'!$B$9)),1,0))</x:f>
      </x:c>
      <x:c r="AB179" s="14" t="str">
        <x:f>IF(A179="","",IF(AND(AND('Metrics'!$B$6&lt;&gt;"",C179='Metrics'!$B$6,ISNUMBER('Metrics'!$B$9),ISNUMBER(D179),D179&lt;='Metrics'!$B$9,NOT(AND(ISNUMBER(S179),S179&lt;='Metrics'!$B$9,T179&lt;&gt;""))),ISNUMBER(J179),J179&lt;='Metrics'!$B$9,OR(L179="",L179&gt;'Metrics'!$B$9)),1,0))</x:f>
      </x:c>
      <x:c r="AC179" s="14" t="str">
        <x:f>IF(Y179=1,MAX(0,'Metrics'!$B$9-D179),"")</x:f>
      </x:c>
      <x:c r="AD179" s="14" t="str">
        <x:f>IF(AB179=1,MAX(0,'Metrics'!$B$9-J179),"")</x:f>
      </x:c>
      <x:c r="AE179" s="14" t="str">
        <x:f>IF(A179="","",IF(OR(COUNTIF($A$8:$A$207,A179)&gt;1,B179="",C179="",NOT(ISNUMBER(D179)),AND(E179&lt;&gt;"",NOT(ISNUMBER(F179))),AND(G179&lt;&gt;"",OR(E179="",NOT(ISNUMBER(H179)))),AND(J179&lt;&gt;"",I179=""),AND(L179&lt;&gt;"",OR(J179="",NOT(ISNUMBER(M179)))),AND(S179&lt;&gt;"",OR(T179="",NOT(ISNUMBER(U179)))),AND(P179&lt;&gt;"",O179=""),AND(OR(P179="Accepted",P179="Declined"),Q179=""),AND(R179&lt;&gt;"",P179&lt;&gt;"Accepted"),AND(ISNUMBER(F179),F179&lt;0),AND(ISNUMBER(M179),M179&lt;0),AND(ISNUMBER(U179),U179&lt;0),AND(D179&lt;&gt;"",NOT(ISNUMBER(D179))),AND(E179&lt;&gt;"",NOT(ISNUMBER(E179))),AND(G179&lt;&gt;"",NOT(ISNUMBER(G179))),AND(H179&lt;&gt;"",NOT(ISNUMBER(H179))),AND(I179&lt;&gt;"",NOT(ISNUMBER(I179))),AND(J179&lt;&gt;"",NOT(ISNUMBER(J179))),AND(L179&lt;&gt;"",NOT(ISNUMBER(L179))),AND(N179&lt;&gt;"",NOT(ISNUMBER(N179))),AND(O179&lt;&gt;"",NOT(ISNUMBER(O179))),AND(Q179&lt;&gt;"",NOT(ISNUMBER(Q179))),AND(R179&lt;&gt;"",NOT(ISNUMBER(R179))),AND(S179&lt;&gt;"",NOT(ISNUMBER(S179))),AND(ISNUMBER(E179),ISNUMBER(D179),E179&lt;D179),AND(ISNUMBER(G179),ISNUMBER(E179),G179&lt;E179),AND(ISNUMBER(H179),ISNUMBER(G179),H179&lt;G179),AND(ISNUMBER(I179),ISNUMBER(G179),I179&lt;G179),AND(ISNUMBER(J179),ISNUMBER(I179),J179&lt;I179),AND(ISNUMBER(L179),ISNUMBER(J179),L179&lt;J179),AND(ISNUMBER(Q179),ISNUMBER(O179),Q179&lt;O179),AND(ISNUMBER(R179),ISNUMBER(Q179),R179&lt;Q179)),1,0))</x:f>
      </x:c>
      <x:c r="AF179" s="14" t="str">
        <x:f>IF(A179="","",IF(AND(ISNUMBER(S179),S179&lt;='Metrics'!$B$9,T179&lt;&gt;""),1,0))</x:f>
      </x:c>
    </x:row>
    <x:row r="180" ht="24" customHeight="1">
      <x:c r="A180" s="15"/>
      <x:c r="B180" s="15"/>
      <x:c r="C180" s="15"/>
      <x:c r="D180" s="16"/>
      <x:c r="E180" s="16"/>
      <x:c r="F180" s="17"/>
      <x:c r="G180" s="16"/>
      <x:c r="H180" s="16"/>
      <x:c r="I180" s="16"/>
      <x:c r="J180" s="16"/>
      <x:c r="K180" s="17"/>
      <x:c r="L180" s="16"/>
      <x:c r="M180" s="17"/>
      <x:c r="N180" s="16"/>
      <x:c r="O180" s="16"/>
      <x:c r="P180" s="15"/>
      <x:c r="Q180" s="16"/>
      <x:c r="R180" s="16"/>
      <x:c r="S180" s="16"/>
      <x:c r="T180" s="15"/>
      <x:c r="U180" s="17"/>
      <x:c r="V180" s="14" t="str">
        <x:f>IF(A180="","",IF(AND('Metrics'!$B$6&lt;&gt;"",C180='Metrics'!$B$6,ISNUMBER(D180),ISNUMBER('Metrics'!$B$7),ISNUMBER('Metrics'!$B$8),D180&gt;='Metrics'!$B$7,D180&lt;='Metrics'!$B$8),1,0))</x:f>
      </x:c>
      <x:c r="W180" s="14" t="str">
        <x:f>IF(A180="","",IF(AND(V180=1,ISNUMBER(G180),G180&lt;='Metrics'!$B$9,ISNUMBER(H180),H180&lt;='Metrics'!$B$9),1,0))</x:f>
      </x:c>
      <x:c r="X180" s="14" t="str">
        <x:f>IF(A180="","",IF(COUNTIFS('Example interviews'!$B$8:$B$307,A180,'Example interviews'!$E$8:$E$307,"Completed",'Example interviews'!$D$8:$D$307,"&lt;="&amp;'Metrics'!$B$9)&gt;0,1,0))</x:f>
      </x:c>
      <x:c r="Y180" s="14" t="str">
        <x:f>IF(A180="","",IF(AND(AND('Metrics'!$B$6&lt;&gt;"",C180='Metrics'!$B$6,ISNUMBER('Metrics'!$B$9),ISNUMBER(D180),D180&lt;='Metrics'!$B$9,NOT(AND(ISNUMBER(S180),S180&lt;='Metrics'!$B$9,T180&lt;&gt;""))),OR(E180="",E180&gt;'Metrics'!$B$9)),1,0))</x:f>
      </x:c>
      <x:c r="Z180" s="14" t="str">
        <x:f>IF(A180="","",IF(AND(AND('Metrics'!$B$6&lt;&gt;"",C180='Metrics'!$B$6,ISNUMBER('Metrics'!$B$9),ISNUMBER(D180),D180&lt;='Metrics'!$B$9,NOT(AND(ISNUMBER(S180),S180&lt;='Metrics'!$B$9,T180&lt;&gt;""))),ISNUMBER(G180),G180&lt;='Metrics'!$B$9,OR(I180="",I180&gt;'Metrics'!$B$9)),1,0))</x:f>
      </x:c>
      <x:c r="AA180" s="14" t="str">
        <x:f>IF(A180="","",IF(AND(AND('Metrics'!$B$6&lt;&gt;"",C180='Metrics'!$B$6,ISNUMBER('Metrics'!$B$9),ISNUMBER(D180),D180&lt;='Metrics'!$B$9,NOT(AND(ISNUMBER(S180),S180&lt;='Metrics'!$B$9,T180&lt;&gt;""))),ISNUMBER(I180),I180&lt;='Metrics'!$B$9,OR(J180="",J180&gt;'Metrics'!$B$9)),1,0))</x:f>
      </x:c>
      <x:c r="AB180" s="14" t="str">
        <x:f>IF(A180="","",IF(AND(AND('Metrics'!$B$6&lt;&gt;"",C180='Metrics'!$B$6,ISNUMBER('Metrics'!$B$9),ISNUMBER(D180),D180&lt;='Metrics'!$B$9,NOT(AND(ISNUMBER(S180),S180&lt;='Metrics'!$B$9,T180&lt;&gt;""))),ISNUMBER(J180),J180&lt;='Metrics'!$B$9,OR(L180="",L180&gt;'Metrics'!$B$9)),1,0))</x:f>
      </x:c>
      <x:c r="AC180" s="14" t="str">
        <x:f>IF(Y180=1,MAX(0,'Metrics'!$B$9-D180),"")</x:f>
      </x:c>
      <x:c r="AD180" s="14" t="str">
        <x:f>IF(AB180=1,MAX(0,'Metrics'!$B$9-J180),"")</x:f>
      </x:c>
      <x:c r="AE180" s="14" t="str">
        <x:f>IF(A180="","",IF(OR(COUNTIF($A$8:$A$207,A180)&gt;1,B180="",C180="",NOT(ISNUMBER(D180)),AND(E180&lt;&gt;"",NOT(ISNUMBER(F180))),AND(G180&lt;&gt;"",OR(E180="",NOT(ISNUMBER(H180)))),AND(J180&lt;&gt;"",I180=""),AND(L180&lt;&gt;"",OR(J180="",NOT(ISNUMBER(M180)))),AND(S180&lt;&gt;"",OR(T180="",NOT(ISNUMBER(U180)))),AND(P180&lt;&gt;"",O180=""),AND(OR(P180="Accepted",P180="Declined"),Q180=""),AND(R180&lt;&gt;"",P180&lt;&gt;"Accepted"),AND(ISNUMBER(F180),F180&lt;0),AND(ISNUMBER(M180),M180&lt;0),AND(ISNUMBER(U180),U180&lt;0),AND(D180&lt;&gt;"",NOT(ISNUMBER(D180))),AND(E180&lt;&gt;"",NOT(ISNUMBER(E180))),AND(G180&lt;&gt;"",NOT(ISNUMBER(G180))),AND(H180&lt;&gt;"",NOT(ISNUMBER(H180))),AND(I180&lt;&gt;"",NOT(ISNUMBER(I180))),AND(J180&lt;&gt;"",NOT(ISNUMBER(J180))),AND(L180&lt;&gt;"",NOT(ISNUMBER(L180))),AND(N180&lt;&gt;"",NOT(ISNUMBER(N180))),AND(O180&lt;&gt;"",NOT(ISNUMBER(O180))),AND(Q180&lt;&gt;"",NOT(ISNUMBER(Q180))),AND(R180&lt;&gt;"",NOT(ISNUMBER(R180))),AND(S180&lt;&gt;"",NOT(ISNUMBER(S180))),AND(ISNUMBER(E180),ISNUMBER(D180),E180&lt;D180),AND(ISNUMBER(G180),ISNUMBER(E180),G180&lt;E180),AND(ISNUMBER(H180),ISNUMBER(G180),H180&lt;G180),AND(ISNUMBER(I180),ISNUMBER(G180),I180&lt;G180),AND(ISNUMBER(J180),ISNUMBER(I180),J180&lt;I180),AND(ISNUMBER(L180),ISNUMBER(J180),L180&lt;J180),AND(ISNUMBER(Q180),ISNUMBER(O180),Q180&lt;O180),AND(ISNUMBER(R180),ISNUMBER(Q180),R180&lt;Q180)),1,0))</x:f>
      </x:c>
      <x:c r="AF180" s="14" t="str">
        <x:f>IF(A180="","",IF(AND(ISNUMBER(S180),S180&lt;='Metrics'!$B$9,T180&lt;&gt;""),1,0))</x:f>
      </x:c>
    </x:row>
    <x:row r="181" ht="24" customHeight="1">
      <x:c r="A181" s="15"/>
      <x:c r="B181" s="15"/>
      <x:c r="C181" s="15"/>
      <x:c r="D181" s="16"/>
      <x:c r="E181" s="16"/>
      <x:c r="F181" s="17"/>
      <x:c r="G181" s="16"/>
      <x:c r="H181" s="16"/>
      <x:c r="I181" s="16"/>
      <x:c r="J181" s="16"/>
      <x:c r="K181" s="17"/>
      <x:c r="L181" s="16"/>
      <x:c r="M181" s="17"/>
      <x:c r="N181" s="16"/>
      <x:c r="O181" s="16"/>
      <x:c r="P181" s="15"/>
      <x:c r="Q181" s="16"/>
      <x:c r="R181" s="16"/>
      <x:c r="S181" s="16"/>
      <x:c r="T181" s="15"/>
      <x:c r="U181" s="17"/>
      <x:c r="V181" s="14" t="str">
        <x:f>IF(A181="","",IF(AND('Metrics'!$B$6&lt;&gt;"",C181='Metrics'!$B$6,ISNUMBER(D181),ISNUMBER('Metrics'!$B$7),ISNUMBER('Metrics'!$B$8),D181&gt;='Metrics'!$B$7,D181&lt;='Metrics'!$B$8),1,0))</x:f>
      </x:c>
      <x:c r="W181" s="14" t="str">
        <x:f>IF(A181="","",IF(AND(V181=1,ISNUMBER(G181),G181&lt;='Metrics'!$B$9,ISNUMBER(H181),H181&lt;='Metrics'!$B$9),1,0))</x:f>
      </x:c>
      <x:c r="X181" s="14" t="str">
        <x:f>IF(A181="","",IF(COUNTIFS('Example interviews'!$B$8:$B$307,A181,'Example interviews'!$E$8:$E$307,"Completed",'Example interviews'!$D$8:$D$307,"&lt;="&amp;'Metrics'!$B$9)&gt;0,1,0))</x:f>
      </x:c>
      <x:c r="Y181" s="14" t="str">
        <x:f>IF(A181="","",IF(AND(AND('Metrics'!$B$6&lt;&gt;"",C181='Metrics'!$B$6,ISNUMBER('Metrics'!$B$9),ISNUMBER(D181),D181&lt;='Metrics'!$B$9,NOT(AND(ISNUMBER(S181),S181&lt;='Metrics'!$B$9,T181&lt;&gt;""))),OR(E181="",E181&gt;'Metrics'!$B$9)),1,0))</x:f>
      </x:c>
      <x:c r="Z181" s="14" t="str">
        <x:f>IF(A181="","",IF(AND(AND('Metrics'!$B$6&lt;&gt;"",C181='Metrics'!$B$6,ISNUMBER('Metrics'!$B$9),ISNUMBER(D181),D181&lt;='Metrics'!$B$9,NOT(AND(ISNUMBER(S181),S181&lt;='Metrics'!$B$9,T181&lt;&gt;""))),ISNUMBER(G181),G181&lt;='Metrics'!$B$9,OR(I181="",I181&gt;'Metrics'!$B$9)),1,0))</x:f>
      </x:c>
      <x:c r="AA181" s="14" t="str">
        <x:f>IF(A181="","",IF(AND(AND('Metrics'!$B$6&lt;&gt;"",C181='Metrics'!$B$6,ISNUMBER('Metrics'!$B$9),ISNUMBER(D181),D181&lt;='Metrics'!$B$9,NOT(AND(ISNUMBER(S181),S181&lt;='Metrics'!$B$9,T181&lt;&gt;""))),ISNUMBER(I181),I181&lt;='Metrics'!$B$9,OR(J181="",J181&gt;'Metrics'!$B$9)),1,0))</x:f>
      </x:c>
      <x:c r="AB181" s="14" t="str">
        <x:f>IF(A181="","",IF(AND(AND('Metrics'!$B$6&lt;&gt;"",C181='Metrics'!$B$6,ISNUMBER('Metrics'!$B$9),ISNUMBER(D181),D181&lt;='Metrics'!$B$9,NOT(AND(ISNUMBER(S181),S181&lt;='Metrics'!$B$9,T181&lt;&gt;""))),ISNUMBER(J181),J181&lt;='Metrics'!$B$9,OR(L181="",L181&gt;'Metrics'!$B$9)),1,0))</x:f>
      </x:c>
      <x:c r="AC181" s="14" t="str">
        <x:f>IF(Y181=1,MAX(0,'Metrics'!$B$9-D181),"")</x:f>
      </x:c>
      <x:c r="AD181" s="14" t="str">
        <x:f>IF(AB181=1,MAX(0,'Metrics'!$B$9-J181),"")</x:f>
      </x:c>
      <x:c r="AE181" s="14" t="str">
        <x:f>IF(A181="","",IF(OR(COUNTIF($A$8:$A$207,A181)&gt;1,B181="",C181="",NOT(ISNUMBER(D181)),AND(E181&lt;&gt;"",NOT(ISNUMBER(F181))),AND(G181&lt;&gt;"",OR(E181="",NOT(ISNUMBER(H181)))),AND(J181&lt;&gt;"",I181=""),AND(L181&lt;&gt;"",OR(J181="",NOT(ISNUMBER(M181)))),AND(S181&lt;&gt;"",OR(T181="",NOT(ISNUMBER(U181)))),AND(P181&lt;&gt;"",O181=""),AND(OR(P181="Accepted",P181="Declined"),Q181=""),AND(R181&lt;&gt;"",P181&lt;&gt;"Accepted"),AND(ISNUMBER(F181),F181&lt;0),AND(ISNUMBER(M181),M181&lt;0),AND(ISNUMBER(U181),U181&lt;0),AND(D181&lt;&gt;"",NOT(ISNUMBER(D181))),AND(E181&lt;&gt;"",NOT(ISNUMBER(E181))),AND(G181&lt;&gt;"",NOT(ISNUMBER(G181))),AND(H181&lt;&gt;"",NOT(ISNUMBER(H181))),AND(I181&lt;&gt;"",NOT(ISNUMBER(I181))),AND(J181&lt;&gt;"",NOT(ISNUMBER(J181))),AND(L181&lt;&gt;"",NOT(ISNUMBER(L181))),AND(N181&lt;&gt;"",NOT(ISNUMBER(N181))),AND(O181&lt;&gt;"",NOT(ISNUMBER(O181))),AND(Q181&lt;&gt;"",NOT(ISNUMBER(Q181))),AND(R181&lt;&gt;"",NOT(ISNUMBER(R181))),AND(S181&lt;&gt;"",NOT(ISNUMBER(S181))),AND(ISNUMBER(E181),ISNUMBER(D181),E181&lt;D181),AND(ISNUMBER(G181),ISNUMBER(E181),G181&lt;E181),AND(ISNUMBER(H181),ISNUMBER(G181),H181&lt;G181),AND(ISNUMBER(I181),ISNUMBER(G181),I181&lt;G181),AND(ISNUMBER(J181),ISNUMBER(I181),J181&lt;I181),AND(ISNUMBER(L181),ISNUMBER(J181),L181&lt;J181),AND(ISNUMBER(Q181),ISNUMBER(O181),Q181&lt;O181),AND(ISNUMBER(R181),ISNUMBER(Q181),R181&lt;Q181)),1,0))</x:f>
      </x:c>
      <x:c r="AF181" s="14" t="str">
        <x:f>IF(A181="","",IF(AND(ISNUMBER(S181),S181&lt;='Metrics'!$B$9,T181&lt;&gt;""),1,0))</x:f>
      </x:c>
    </x:row>
    <x:row r="182" ht="24" customHeight="1">
      <x:c r="A182" s="15"/>
      <x:c r="B182" s="15"/>
      <x:c r="C182" s="15"/>
      <x:c r="D182" s="16"/>
      <x:c r="E182" s="16"/>
      <x:c r="F182" s="17"/>
      <x:c r="G182" s="16"/>
      <x:c r="H182" s="16"/>
      <x:c r="I182" s="16"/>
      <x:c r="J182" s="16"/>
      <x:c r="K182" s="17"/>
      <x:c r="L182" s="16"/>
      <x:c r="M182" s="17"/>
      <x:c r="N182" s="16"/>
      <x:c r="O182" s="16"/>
      <x:c r="P182" s="15"/>
      <x:c r="Q182" s="16"/>
      <x:c r="R182" s="16"/>
      <x:c r="S182" s="16"/>
      <x:c r="T182" s="15"/>
      <x:c r="U182" s="17"/>
      <x:c r="V182" s="14" t="str">
        <x:f>IF(A182="","",IF(AND('Metrics'!$B$6&lt;&gt;"",C182='Metrics'!$B$6,ISNUMBER(D182),ISNUMBER('Metrics'!$B$7),ISNUMBER('Metrics'!$B$8),D182&gt;='Metrics'!$B$7,D182&lt;='Metrics'!$B$8),1,0))</x:f>
      </x:c>
      <x:c r="W182" s="14" t="str">
        <x:f>IF(A182="","",IF(AND(V182=1,ISNUMBER(G182),G182&lt;='Metrics'!$B$9,ISNUMBER(H182),H182&lt;='Metrics'!$B$9),1,0))</x:f>
      </x:c>
      <x:c r="X182" s="14" t="str">
        <x:f>IF(A182="","",IF(COUNTIFS('Example interviews'!$B$8:$B$307,A182,'Example interviews'!$E$8:$E$307,"Completed",'Example interviews'!$D$8:$D$307,"&lt;="&amp;'Metrics'!$B$9)&gt;0,1,0))</x:f>
      </x:c>
      <x:c r="Y182" s="14" t="str">
        <x:f>IF(A182="","",IF(AND(AND('Metrics'!$B$6&lt;&gt;"",C182='Metrics'!$B$6,ISNUMBER('Metrics'!$B$9),ISNUMBER(D182),D182&lt;='Metrics'!$B$9,NOT(AND(ISNUMBER(S182),S182&lt;='Metrics'!$B$9,T182&lt;&gt;""))),OR(E182="",E182&gt;'Metrics'!$B$9)),1,0))</x:f>
      </x:c>
      <x:c r="Z182" s="14" t="str">
        <x:f>IF(A182="","",IF(AND(AND('Metrics'!$B$6&lt;&gt;"",C182='Metrics'!$B$6,ISNUMBER('Metrics'!$B$9),ISNUMBER(D182),D182&lt;='Metrics'!$B$9,NOT(AND(ISNUMBER(S182),S182&lt;='Metrics'!$B$9,T182&lt;&gt;""))),ISNUMBER(G182),G182&lt;='Metrics'!$B$9,OR(I182="",I182&gt;'Metrics'!$B$9)),1,0))</x:f>
      </x:c>
      <x:c r="AA182" s="14" t="str">
        <x:f>IF(A182="","",IF(AND(AND('Metrics'!$B$6&lt;&gt;"",C182='Metrics'!$B$6,ISNUMBER('Metrics'!$B$9),ISNUMBER(D182),D182&lt;='Metrics'!$B$9,NOT(AND(ISNUMBER(S182),S182&lt;='Metrics'!$B$9,T182&lt;&gt;""))),ISNUMBER(I182),I182&lt;='Metrics'!$B$9,OR(J182="",J182&gt;'Metrics'!$B$9)),1,0))</x:f>
      </x:c>
      <x:c r="AB182" s="14" t="str">
        <x:f>IF(A182="","",IF(AND(AND('Metrics'!$B$6&lt;&gt;"",C182='Metrics'!$B$6,ISNUMBER('Metrics'!$B$9),ISNUMBER(D182),D182&lt;='Metrics'!$B$9,NOT(AND(ISNUMBER(S182),S182&lt;='Metrics'!$B$9,T182&lt;&gt;""))),ISNUMBER(J182),J182&lt;='Metrics'!$B$9,OR(L182="",L182&gt;'Metrics'!$B$9)),1,0))</x:f>
      </x:c>
      <x:c r="AC182" s="14" t="str">
        <x:f>IF(Y182=1,MAX(0,'Metrics'!$B$9-D182),"")</x:f>
      </x:c>
      <x:c r="AD182" s="14" t="str">
        <x:f>IF(AB182=1,MAX(0,'Metrics'!$B$9-J182),"")</x:f>
      </x:c>
      <x:c r="AE182" s="14" t="str">
        <x:f>IF(A182="","",IF(OR(COUNTIF($A$8:$A$207,A182)&gt;1,B182="",C182="",NOT(ISNUMBER(D182)),AND(E182&lt;&gt;"",NOT(ISNUMBER(F182))),AND(G182&lt;&gt;"",OR(E182="",NOT(ISNUMBER(H182)))),AND(J182&lt;&gt;"",I182=""),AND(L182&lt;&gt;"",OR(J182="",NOT(ISNUMBER(M182)))),AND(S182&lt;&gt;"",OR(T182="",NOT(ISNUMBER(U182)))),AND(P182&lt;&gt;"",O182=""),AND(OR(P182="Accepted",P182="Declined"),Q182=""),AND(R182&lt;&gt;"",P182&lt;&gt;"Accepted"),AND(ISNUMBER(F182),F182&lt;0),AND(ISNUMBER(M182),M182&lt;0),AND(ISNUMBER(U182),U182&lt;0),AND(D182&lt;&gt;"",NOT(ISNUMBER(D182))),AND(E182&lt;&gt;"",NOT(ISNUMBER(E182))),AND(G182&lt;&gt;"",NOT(ISNUMBER(G182))),AND(H182&lt;&gt;"",NOT(ISNUMBER(H182))),AND(I182&lt;&gt;"",NOT(ISNUMBER(I182))),AND(J182&lt;&gt;"",NOT(ISNUMBER(J182))),AND(L182&lt;&gt;"",NOT(ISNUMBER(L182))),AND(N182&lt;&gt;"",NOT(ISNUMBER(N182))),AND(O182&lt;&gt;"",NOT(ISNUMBER(O182))),AND(Q182&lt;&gt;"",NOT(ISNUMBER(Q182))),AND(R182&lt;&gt;"",NOT(ISNUMBER(R182))),AND(S182&lt;&gt;"",NOT(ISNUMBER(S182))),AND(ISNUMBER(E182),ISNUMBER(D182),E182&lt;D182),AND(ISNUMBER(G182),ISNUMBER(E182),G182&lt;E182),AND(ISNUMBER(H182),ISNUMBER(G182),H182&lt;G182),AND(ISNUMBER(I182),ISNUMBER(G182),I182&lt;G182),AND(ISNUMBER(J182),ISNUMBER(I182),J182&lt;I182),AND(ISNUMBER(L182),ISNUMBER(J182),L182&lt;J182),AND(ISNUMBER(Q182),ISNUMBER(O182),Q182&lt;O182),AND(ISNUMBER(R182),ISNUMBER(Q182),R182&lt;Q182)),1,0))</x:f>
      </x:c>
      <x:c r="AF182" s="14" t="str">
        <x:f>IF(A182="","",IF(AND(ISNUMBER(S182),S182&lt;='Metrics'!$B$9,T182&lt;&gt;""),1,0))</x:f>
      </x:c>
    </x:row>
    <x:row r="183" ht="24" customHeight="1">
      <x:c r="A183" s="15"/>
      <x:c r="B183" s="15"/>
      <x:c r="C183" s="15"/>
      <x:c r="D183" s="16"/>
      <x:c r="E183" s="16"/>
      <x:c r="F183" s="17"/>
      <x:c r="G183" s="16"/>
      <x:c r="H183" s="16"/>
      <x:c r="I183" s="16"/>
      <x:c r="J183" s="16"/>
      <x:c r="K183" s="17"/>
      <x:c r="L183" s="16"/>
      <x:c r="M183" s="17"/>
      <x:c r="N183" s="16"/>
      <x:c r="O183" s="16"/>
      <x:c r="P183" s="15"/>
      <x:c r="Q183" s="16"/>
      <x:c r="R183" s="16"/>
      <x:c r="S183" s="16"/>
      <x:c r="T183" s="15"/>
      <x:c r="U183" s="17"/>
      <x:c r="V183" s="14" t="str">
        <x:f>IF(A183="","",IF(AND('Metrics'!$B$6&lt;&gt;"",C183='Metrics'!$B$6,ISNUMBER(D183),ISNUMBER('Metrics'!$B$7),ISNUMBER('Metrics'!$B$8),D183&gt;='Metrics'!$B$7,D183&lt;='Metrics'!$B$8),1,0))</x:f>
      </x:c>
      <x:c r="W183" s="14" t="str">
        <x:f>IF(A183="","",IF(AND(V183=1,ISNUMBER(G183),G183&lt;='Metrics'!$B$9,ISNUMBER(H183),H183&lt;='Metrics'!$B$9),1,0))</x:f>
      </x:c>
      <x:c r="X183" s="14" t="str">
        <x:f>IF(A183="","",IF(COUNTIFS('Example interviews'!$B$8:$B$307,A183,'Example interviews'!$E$8:$E$307,"Completed",'Example interviews'!$D$8:$D$307,"&lt;="&amp;'Metrics'!$B$9)&gt;0,1,0))</x:f>
      </x:c>
      <x:c r="Y183" s="14" t="str">
        <x:f>IF(A183="","",IF(AND(AND('Metrics'!$B$6&lt;&gt;"",C183='Metrics'!$B$6,ISNUMBER('Metrics'!$B$9),ISNUMBER(D183),D183&lt;='Metrics'!$B$9,NOT(AND(ISNUMBER(S183),S183&lt;='Metrics'!$B$9,T183&lt;&gt;""))),OR(E183="",E183&gt;'Metrics'!$B$9)),1,0))</x:f>
      </x:c>
      <x:c r="Z183" s="14" t="str">
        <x:f>IF(A183="","",IF(AND(AND('Metrics'!$B$6&lt;&gt;"",C183='Metrics'!$B$6,ISNUMBER('Metrics'!$B$9),ISNUMBER(D183),D183&lt;='Metrics'!$B$9,NOT(AND(ISNUMBER(S183),S183&lt;='Metrics'!$B$9,T183&lt;&gt;""))),ISNUMBER(G183),G183&lt;='Metrics'!$B$9,OR(I183="",I183&gt;'Metrics'!$B$9)),1,0))</x:f>
      </x:c>
      <x:c r="AA183" s="14" t="str">
        <x:f>IF(A183="","",IF(AND(AND('Metrics'!$B$6&lt;&gt;"",C183='Metrics'!$B$6,ISNUMBER('Metrics'!$B$9),ISNUMBER(D183),D183&lt;='Metrics'!$B$9,NOT(AND(ISNUMBER(S183),S183&lt;='Metrics'!$B$9,T183&lt;&gt;""))),ISNUMBER(I183),I183&lt;='Metrics'!$B$9,OR(J183="",J183&gt;'Metrics'!$B$9)),1,0))</x:f>
      </x:c>
      <x:c r="AB183" s="14" t="str">
        <x:f>IF(A183="","",IF(AND(AND('Metrics'!$B$6&lt;&gt;"",C183='Metrics'!$B$6,ISNUMBER('Metrics'!$B$9),ISNUMBER(D183),D183&lt;='Metrics'!$B$9,NOT(AND(ISNUMBER(S183),S183&lt;='Metrics'!$B$9,T183&lt;&gt;""))),ISNUMBER(J183),J183&lt;='Metrics'!$B$9,OR(L183="",L183&gt;'Metrics'!$B$9)),1,0))</x:f>
      </x:c>
      <x:c r="AC183" s="14" t="str">
        <x:f>IF(Y183=1,MAX(0,'Metrics'!$B$9-D183),"")</x:f>
      </x:c>
      <x:c r="AD183" s="14" t="str">
        <x:f>IF(AB183=1,MAX(0,'Metrics'!$B$9-J183),"")</x:f>
      </x:c>
      <x:c r="AE183" s="14" t="str">
        <x:f>IF(A183="","",IF(OR(COUNTIF($A$8:$A$207,A183)&gt;1,B183="",C183="",NOT(ISNUMBER(D183)),AND(E183&lt;&gt;"",NOT(ISNUMBER(F183))),AND(G183&lt;&gt;"",OR(E183="",NOT(ISNUMBER(H183)))),AND(J183&lt;&gt;"",I183=""),AND(L183&lt;&gt;"",OR(J183="",NOT(ISNUMBER(M183)))),AND(S183&lt;&gt;"",OR(T183="",NOT(ISNUMBER(U183)))),AND(P183&lt;&gt;"",O183=""),AND(OR(P183="Accepted",P183="Declined"),Q183=""),AND(R183&lt;&gt;"",P183&lt;&gt;"Accepted"),AND(ISNUMBER(F183),F183&lt;0),AND(ISNUMBER(M183),M183&lt;0),AND(ISNUMBER(U183),U183&lt;0),AND(D183&lt;&gt;"",NOT(ISNUMBER(D183))),AND(E183&lt;&gt;"",NOT(ISNUMBER(E183))),AND(G183&lt;&gt;"",NOT(ISNUMBER(G183))),AND(H183&lt;&gt;"",NOT(ISNUMBER(H183))),AND(I183&lt;&gt;"",NOT(ISNUMBER(I183))),AND(J183&lt;&gt;"",NOT(ISNUMBER(J183))),AND(L183&lt;&gt;"",NOT(ISNUMBER(L183))),AND(N183&lt;&gt;"",NOT(ISNUMBER(N183))),AND(O183&lt;&gt;"",NOT(ISNUMBER(O183))),AND(Q183&lt;&gt;"",NOT(ISNUMBER(Q183))),AND(R183&lt;&gt;"",NOT(ISNUMBER(R183))),AND(S183&lt;&gt;"",NOT(ISNUMBER(S183))),AND(ISNUMBER(E183),ISNUMBER(D183),E183&lt;D183),AND(ISNUMBER(G183),ISNUMBER(E183),G183&lt;E183),AND(ISNUMBER(H183),ISNUMBER(G183),H183&lt;G183),AND(ISNUMBER(I183),ISNUMBER(G183),I183&lt;G183),AND(ISNUMBER(J183),ISNUMBER(I183),J183&lt;I183),AND(ISNUMBER(L183),ISNUMBER(J183),L183&lt;J183),AND(ISNUMBER(Q183),ISNUMBER(O183),Q183&lt;O183),AND(ISNUMBER(R183),ISNUMBER(Q183),R183&lt;Q183)),1,0))</x:f>
      </x:c>
      <x:c r="AF183" s="14" t="str">
        <x:f>IF(A183="","",IF(AND(ISNUMBER(S183),S183&lt;='Metrics'!$B$9,T183&lt;&gt;""),1,0))</x:f>
      </x:c>
    </x:row>
    <x:row r="184" ht="24" customHeight="1">
      <x:c r="A184" s="15"/>
      <x:c r="B184" s="15"/>
      <x:c r="C184" s="15"/>
      <x:c r="D184" s="16"/>
      <x:c r="E184" s="16"/>
      <x:c r="F184" s="17"/>
      <x:c r="G184" s="16"/>
      <x:c r="H184" s="16"/>
      <x:c r="I184" s="16"/>
      <x:c r="J184" s="16"/>
      <x:c r="K184" s="17"/>
      <x:c r="L184" s="16"/>
      <x:c r="M184" s="17"/>
      <x:c r="N184" s="16"/>
      <x:c r="O184" s="16"/>
      <x:c r="P184" s="15"/>
      <x:c r="Q184" s="16"/>
      <x:c r="R184" s="16"/>
      <x:c r="S184" s="16"/>
      <x:c r="T184" s="15"/>
      <x:c r="U184" s="17"/>
      <x:c r="V184" s="14" t="str">
        <x:f>IF(A184="","",IF(AND('Metrics'!$B$6&lt;&gt;"",C184='Metrics'!$B$6,ISNUMBER(D184),ISNUMBER('Metrics'!$B$7),ISNUMBER('Metrics'!$B$8),D184&gt;='Metrics'!$B$7,D184&lt;='Metrics'!$B$8),1,0))</x:f>
      </x:c>
      <x:c r="W184" s="14" t="str">
        <x:f>IF(A184="","",IF(AND(V184=1,ISNUMBER(G184),G184&lt;='Metrics'!$B$9,ISNUMBER(H184),H184&lt;='Metrics'!$B$9),1,0))</x:f>
      </x:c>
      <x:c r="X184" s="14" t="str">
        <x:f>IF(A184="","",IF(COUNTIFS('Example interviews'!$B$8:$B$307,A184,'Example interviews'!$E$8:$E$307,"Completed",'Example interviews'!$D$8:$D$307,"&lt;="&amp;'Metrics'!$B$9)&gt;0,1,0))</x:f>
      </x:c>
      <x:c r="Y184" s="14" t="str">
        <x:f>IF(A184="","",IF(AND(AND('Metrics'!$B$6&lt;&gt;"",C184='Metrics'!$B$6,ISNUMBER('Metrics'!$B$9),ISNUMBER(D184),D184&lt;='Metrics'!$B$9,NOT(AND(ISNUMBER(S184),S184&lt;='Metrics'!$B$9,T184&lt;&gt;""))),OR(E184="",E184&gt;'Metrics'!$B$9)),1,0))</x:f>
      </x:c>
      <x:c r="Z184" s="14" t="str">
        <x:f>IF(A184="","",IF(AND(AND('Metrics'!$B$6&lt;&gt;"",C184='Metrics'!$B$6,ISNUMBER('Metrics'!$B$9),ISNUMBER(D184),D184&lt;='Metrics'!$B$9,NOT(AND(ISNUMBER(S184),S184&lt;='Metrics'!$B$9,T184&lt;&gt;""))),ISNUMBER(G184),G184&lt;='Metrics'!$B$9,OR(I184="",I184&gt;'Metrics'!$B$9)),1,0))</x:f>
      </x:c>
      <x:c r="AA184" s="14" t="str">
        <x:f>IF(A184="","",IF(AND(AND('Metrics'!$B$6&lt;&gt;"",C184='Metrics'!$B$6,ISNUMBER('Metrics'!$B$9),ISNUMBER(D184),D184&lt;='Metrics'!$B$9,NOT(AND(ISNUMBER(S184),S184&lt;='Metrics'!$B$9,T184&lt;&gt;""))),ISNUMBER(I184),I184&lt;='Metrics'!$B$9,OR(J184="",J184&gt;'Metrics'!$B$9)),1,0))</x:f>
      </x:c>
      <x:c r="AB184" s="14" t="str">
        <x:f>IF(A184="","",IF(AND(AND('Metrics'!$B$6&lt;&gt;"",C184='Metrics'!$B$6,ISNUMBER('Metrics'!$B$9),ISNUMBER(D184),D184&lt;='Metrics'!$B$9,NOT(AND(ISNUMBER(S184),S184&lt;='Metrics'!$B$9,T184&lt;&gt;""))),ISNUMBER(J184),J184&lt;='Metrics'!$B$9,OR(L184="",L184&gt;'Metrics'!$B$9)),1,0))</x:f>
      </x:c>
      <x:c r="AC184" s="14" t="str">
        <x:f>IF(Y184=1,MAX(0,'Metrics'!$B$9-D184),"")</x:f>
      </x:c>
      <x:c r="AD184" s="14" t="str">
        <x:f>IF(AB184=1,MAX(0,'Metrics'!$B$9-J184),"")</x:f>
      </x:c>
      <x:c r="AE184" s="14" t="str">
        <x:f>IF(A184="","",IF(OR(COUNTIF($A$8:$A$207,A184)&gt;1,B184="",C184="",NOT(ISNUMBER(D184)),AND(E184&lt;&gt;"",NOT(ISNUMBER(F184))),AND(G184&lt;&gt;"",OR(E184="",NOT(ISNUMBER(H184)))),AND(J184&lt;&gt;"",I184=""),AND(L184&lt;&gt;"",OR(J184="",NOT(ISNUMBER(M184)))),AND(S184&lt;&gt;"",OR(T184="",NOT(ISNUMBER(U184)))),AND(P184&lt;&gt;"",O184=""),AND(OR(P184="Accepted",P184="Declined"),Q184=""),AND(R184&lt;&gt;"",P184&lt;&gt;"Accepted"),AND(ISNUMBER(F184),F184&lt;0),AND(ISNUMBER(M184),M184&lt;0),AND(ISNUMBER(U184),U184&lt;0),AND(D184&lt;&gt;"",NOT(ISNUMBER(D184))),AND(E184&lt;&gt;"",NOT(ISNUMBER(E184))),AND(G184&lt;&gt;"",NOT(ISNUMBER(G184))),AND(H184&lt;&gt;"",NOT(ISNUMBER(H184))),AND(I184&lt;&gt;"",NOT(ISNUMBER(I184))),AND(J184&lt;&gt;"",NOT(ISNUMBER(J184))),AND(L184&lt;&gt;"",NOT(ISNUMBER(L184))),AND(N184&lt;&gt;"",NOT(ISNUMBER(N184))),AND(O184&lt;&gt;"",NOT(ISNUMBER(O184))),AND(Q184&lt;&gt;"",NOT(ISNUMBER(Q184))),AND(R184&lt;&gt;"",NOT(ISNUMBER(R184))),AND(S184&lt;&gt;"",NOT(ISNUMBER(S184))),AND(ISNUMBER(E184),ISNUMBER(D184),E184&lt;D184),AND(ISNUMBER(G184),ISNUMBER(E184),G184&lt;E184),AND(ISNUMBER(H184),ISNUMBER(G184),H184&lt;G184),AND(ISNUMBER(I184),ISNUMBER(G184),I184&lt;G184),AND(ISNUMBER(J184),ISNUMBER(I184),J184&lt;I184),AND(ISNUMBER(L184),ISNUMBER(J184),L184&lt;J184),AND(ISNUMBER(Q184),ISNUMBER(O184),Q184&lt;O184),AND(ISNUMBER(R184),ISNUMBER(Q184),R184&lt;Q184)),1,0))</x:f>
      </x:c>
      <x:c r="AF184" s="14" t="str">
        <x:f>IF(A184="","",IF(AND(ISNUMBER(S184),S184&lt;='Metrics'!$B$9,T184&lt;&gt;""),1,0))</x:f>
      </x:c>
    </x:row>
    <x:row r="185" ht="24" customHeight="1">
      <x:c r="A185" s="15"/>
      <x:c r="B185" s="15"/>
      <x:c r="C185" s="15"/>
      <x:c r="D185" s="16"/>
      <x:c r="E185" s="16"/>
      <x:c r="F185" s="17"/>
      <x:c r="G185" s="16"/>
      <x:c r="H185" s="16"/>
      <x:c r="I185" s="16"/>
      <x:c r="J185" s="16"/>
      <x:c r="K185" s="17"/>
      <x:c r="L185" s="16"/>
      <x:c r="M185" s="17"/>
      <x:c r="N185" s="16"/>
      <x:c r="O185" s="16"/>
      <x:c r="P185" s="15"/>
      <x:c r="Q185" s="16"/>
      <x:c r="R185" s="16"/>
      <x:c r="S185" s="16"/>
      <x:c r="T185" s="15"/>
      <x:c r="U185" s="17"/>
      <x:c r="V185" s="14" t="str">
        <x:f>IF(A185="","",IF(AND('Metrics'!$B$6&lt;&gt;"",C185='Metrics'!$B$6,ISNUMBER(D185),ISNUMBER('Metrics'!$B$7),ISNUMBER('Metrics'!$B$8),D185&gt;='Metrics'!$B$7,D185&lt;='Metrics'!$B$8),1,0))</x:f>
      </x:c>
      <x:c r="W185" s="14" t="str">
        <x:f>IF(A185="","",IF(AND(V185=1,ISNUMBER(G185),G185&lt;='Metrics'!$B$9,ISNUMBER(H185),H185&lt;='Metrics'!$B$9),1,0))</x:f>
      </x:c>
      <x:c r="X185" s="14" t="str">
        <x:f>IF(A185="","",IF(COUNTIFS('Example interviews'!$B$8:$B$307,A185,'Example interviews'!$E$8:$E$307,"Completed",'Example interviews'!$D$8:$D$307,"&lt;="&amp;'Metrics'!$B$9)&gt;0,1,0))</x:f>
      </x:c>
      <x:c r="Y185" s="14" t="str">
        <x:f>IF(A185="","",IF(AND(AND('Metrics'!$B$6&lt;&gt;"",C185='Metrics'!$B$6,ISNUMBER('Metrics'!$B$9),ISNUMBER(D185),D185&lt;='Metrics'!$B$9,NOT(AND(ISNUMBER(S185),S185&lt;='Metrics'!$B$9,T185&lt;&gt;""))),OR(E185="",E185&gt;'Metrics'!$B$9)),1,0))</x:f>
      </x:c>
      <x:c r="Z185" s="14" t="str">
        <x:f>IF(A185="","",IF(AND(AND('Metrics'!$B$6&lt;&gt;"",C185='Metrics'!$B$6,ISNUMBER('Metrics'!$B$9),ISNUMBER(D185),D185&lt;='Metrics'!$B$9,NOT(AND(ISNUMBER(S185),S185&lt;='Metrics'!$B$9,T185&lt;&gt;""))),ISNUMBER(G185),G185&lt;='Metrics'!$B$9,OR(I185="",I185&gt;'Metrics'!$B$9)),1,0))</x:f>
      </x:c>
      <x:c r="AA185" s="14" t="str">
        <x:f>IF(A185="","",IF(AND(AND('Metrics'!$B$6&lt;&gt;"",C185='Metrics'!$B$6,ISNUMBER('Metrics'!$B$9),ISNUMBER(D185),D185&lt;='Metrics'!$B$9,NOT(AND(ISNUMBER(S185),S185&lt;='Metrics'!$B$9,T185&lt;&gt;""))),ISNUMBER(I185),I185&lt;='Metrics'!$B$9,OR(J185="",J185&gt;'Metrics'!$B$9)),1,0))</x:f>
      </x:c>
      <x:c r="AB185" s="14" t="str">
        <x:f>IF(A185="","",IF(AND(AND('Metrics'!$B$6&lt;&gt;"",C185='Metrics'!$B$6,ISNUMBER('Metrics'!$B$9),ISNUMBER(D185),D185&lt;='Metrics'!$B$9,NOT(AND(ISNUMBER(S185),S185&lt;='Metrics'!$B$9,T185&lt;&gt;""))),ISNUMBER(J185),J185&lt;='Metrics'!$B$9,OR(L185="",L185&gt;'Metrics'!$B$9)),1,0))</x:f>
      </x:c>
      <x:c r="AC185" s="14" t="str">
        <x:f>IF(Y185=1,MAX(0,'Metrics'!$B$9-D185),"")</x:f>
      </x:c>
      <x:c r="AD185" s="14" t="str">
        <x:f>IF(AB185=1,MAX(0,'Metrics'!$B$9-J185),"")</x:f>
      </x:c>
      <x:c r="AE185" s="14" t="str">
        <x:f>IF(A185="","",IF(OR(COUNTIF($A$8:$A$207,A185)&gt;1,B185="",C185="",NOT(ISNUMBER(D185)),AND(E185&lt;&gt;"",NOT(ISNUMBER(F185))),AND(G185&lt;&gt;"",OR(E185="",NOT(ISNUMBER(H185)))),AND(J185&lt;&gt;"",I185=""),AND(L185&lt;&gt;"",OR(J185="",NOT(ISNUMBER(M185)))),AND(S185&lt;&gt;"",OR(T185="",NOT(ISNUMBER(U185)))),AND(P185&lt;&gt;"",O185=""),AND(OR(P185="Accepted",P185="Declined"),Q185=""),AND(R185&lt;&gt;"",P185&lt;&gt;"Accepted"),AND(ISNUMBER(F185),F185&lt;0),AND(ISNUMBER(M185),M185&lt;0),AND(ISNUMBER(U185),U185&lt;0),AND(D185&lt;&gt;"",NOT(ISNUMBER(D185))),AND(E185&lt;&gt;"",NOT(ISNUMBER(E185))),AND(G185&lt;&gt;"",NOT(ISNUMBER(G185))),AND(H185&lt;&gt;"",NOT(ISNUMBER(H185))),AND(I185&lt;&gt;"",NOT(ISNUMBER(I185))),AND(J185&lt;&gt;"",NOT(ISNUMBER(J185))),AND(L185&lt;&gt;"",NOT(ISNUMBER(L185))),AND(N185&lt;&gt;"",NOT(ISNUMBER(N185))),AND(O185&lt;&gt;"",NOT(ISNUMBER(O185))),AND(Q185&lt;&gt;"",NOT(ISNUMBER(Q185))),AND(R185&lt;&gt;"",NOT(ISNUMBER(R185))),AND(S185&lt;&gt;"",NOT(ISNUMBER(S185))),AND(ISNUMBER(E185),ISNUMBER(D185),E185&lt;D185),AND(ISNUMBER(G185),ISNUMBER(E185),G185&lt;E185),AND(ISNUMBER(H185),ISNUMBER(G185),H185&lt;G185),AND(ISNUMBER(I185),ISNUMBER(G185),I185&lt;G185),AND(ISNUMBER(J185),ISNUMBER(I185),J185&lt;I185),AND(ISNUMBER(L185),ISNUMBER(J185),L185&lt;J185),AND(ISNUMBER(Q185),ISNUMBER(O185),Q185&lt;O185),AND(ISNUMBER(R185),ISNUMBER(Q185),R185&lt;Q185)),1,0))</x:f>
      </x:c>
      <x:c r="AF185" s="14" t="str">
        <x:f>IF(A185="","",IF(AND(ISNUMBER(S185),S185&lt;='Metrics'!$B$9,T185&lt;&gt;""),1,0))</x:f>
      </x:c>
    </x:row>
    <x:row r="186" ht="24" customHeight="1">
      <x:c r="A186" s="15"/>
      <x:c r="B186" s="15"/>
      <x:c r="C186" s="15"/>
      <x:c r="D186" s="16"/>
      <x:c r="E186" s="16"/>
      <x:c r="F186" s="17"/>
      <x:c r="G186" s="16"/>
      <x:c r="H186" s="16"/>
      <x:c r="I186" s="16"/>
      <x:c r="J186" s="16"/>
      <x:c r="K186" s="17"/>
      <x:c r="L186" s="16"/>
      <x:c r="M186" s="17"/>
      <x:c r="N186" s="16"/>
      <x:c r="O186" s="16"/>
      <x:c r="P186" s="15"/>
      <x:c r="Q186" s="16"/>
      <x:c r="R186" s="16"/>
      <x:c r="S186" s="16"/>
      <x:c r="T186" s="15"/>
      <x:c r="U186" s="17"/>
      <x:c r="V186" s="14" t="str">
        <x:f>IF(A186="","",IF(AND('Metrics'!$B$6&lt;&gt;"",C186='Metrics'!$B$6,ISNUMBER(D186),ISNUMBER('Metrics'!$B$7),ISNUMBER('Metrics'!$B$8),D186&gt;='Metrics'!$B$7,D186&lt;='Metrics'!$B$8),1,0))</x:f>
      </x:c>
      <x:c r="W186" s="14" t="str">
        <x:f>IF(A186="","",IF(AND(V186=1,ISNUMBER(G186),G186&lt;='Metrics'!$B$9,ISNUMBER(H186),H186&lt;='Metrics'!$B$9),1,0))</x:f>
      </x:c>
      <x:c r="X186" s="14" t="str">
        <x:f>IF(A186="","",IF(COUNTIFS('Example interviews'!$B$8:$B$307,A186,'Example interviews'!$E$8:$E$307,"Completed",'Example interviews'!$D$8:$D$307,"&lt;="&amp;'Metrics'!$B$9)&gt;0,1,0))</x:f>
      </x:c>
      <x:c r="Y186" s="14" t="str">
        <x:f>IF(A186="","",IF(AND(AND('Metrics'!$B$6&lt;&gt;"",C186='Metrics'!$B$6,ISNUMBER('Metrics'!$B$9),ISNUMBER(D186),D186&lt;='Metrics'!$B$9,NOT(AND(ISNUMBER(S186),S186&lt;='Metrics'!$B$9,T186&lt;&gt;""))),OR(E186="",E186&gt;'Metrics'!$B$9)),1,0))</x:f>
      </x:c>
      <x:c r="Z186" s="14" t="str">
        <x:f>IF(A186="","",IF(AND(AND('Metrics'!$B$6&lt;&gt;"",C186='Metrics'!$B$6,ISNUMBER('Metrics'!$B$9),ISNUMBER(D186),D186&lt;='Metrics'!$B$9,NOT(AND(ISNUMBER(S186),S186&lt;='Metrics'!$B$9,T186&lt;&gt;""))),ISNUMBER(G186),G186&lt;='Metrics'!$B$9,OR(I186="",I186&gt;'Metrics'!$B$9)),1,0))</x:f>
      </x:c>
      <x:c r="AA186" s="14" t="str">
        <x:f>IF(A186="","",IF(AND(AND('Metrics'!$B$6&lt;&gt;"",C186='Metrics'!$B$6,ISNUMBER('Metrics'!$B$9),ISNUMBER(D186),D186&lt;='Metrics'!$B$9,NOT(AND(ISNUMBER(S186),S186&lt;='Metrics'!$B$9,T186&lt;&gt;""))),ISNUMBER(I186),I186&lt;='Metrics'!$B$9,OR(J186="",J186&gt;'Metrics'!$B$9)),1,0))</x:f>
      </x:c>
      <x:c r="AB186" s="14" t="str">
        <x:f>IF(A186="","",IF(AND(AND('Metrics'!$B$6&lt;&gt;"",C186='Metrics'!$B$6,ISNUMBER('Metrics'!$B$9),ISNUMBER(D186),D186&lt;='Metrics'!$B$9,NOT(AND(ISNUMBER(S186),S186&lt;='Metrics'!$B$9,T186&lt;&gt;""))),ISNUMBER(J186),J186&lt;='Metrics'!$B$9,OR(L186="",L186&gt;'Metrics'!$B$9)),1,0))</x:f>
      </x:c>
      <x:c r="AC186" s="14" t="str">
        <x:f>IF(Y186=1,MAX(0,'Metrics'!$B$9-D186),"")</x:f>
      </x:c>
      <x:c r="AD186" s="14" t="str">
        <x:f>IF(AB186=1,MAX(0,'Metrics'!$B$9-J186),"")</x:f>
      </x:c>
      <x:c r="AE186" s="14" t="str">
        <x:f>IF(A186="","",IF(OR(COUNTIF($A$8:$A$207,A186)&gt;1,B186="",C186="",NOT(ISNUMBER(D186)),AND(E186&lt;&gt;"",NOT(ISNUMBER(F186))),AND(G186&lt;&gt;"",OR(E186="",NOT(ISNUMBER(H186)))),AND(J186&lt;&gt;"",I186=""),AND(L186&lt;&gt;"",OR(J186="",NOT(ISNUMBER(M186)))),AND(S186&lt;&gt;"",OR(T186="",NOT(ISNUMBER(U186)))),AND(P186&lt;&gt;"",O186=""),AND(OR(P186="Accepted",P186="Declined"),Q186=""),AND(R186&lt;&gt;"",P186&lt;&gt;"Accepted"),AND(ISNUMBER(F186),F186&lt;0),AND(ISNUMBER(M186),M186&lt;0),AND(ISNUMBER(U186),U186&lt;0),AND(D186&lt;&gt;"",NOT(ISNUMBER(D186))),AND(E186&lt;&gt;"",NOT(ISNUMBER(E186))),AND(G186&lt;&gt;"",NOT(ISNUMBER(G186))),AND(H186&lt;&gt;"",NOT(ISNUMBER(H186))),AND(I186&lt;&gt;"",NOT(ISNUMBER(I186))),AND(J186&lt;&gt;"",NOT(ISNUMBER(J186))),AND(L186&lt;&gt;"",NOT(ISNUMBER(L186))),AND(N186&lt;&gt;"",NOT(ISNUMBER(N186))),AND(O186&lt;&gt;"",NOT(ISNUMBER(O186))),AND(Q186&lt;&gt;"",NOT(ISNUMBER(Q186))),AND(R186&lt;&gt;"",NOT(ISNUMBER(R186))),AND(S186&lt;&gt;"",NOT(ISNUMBER(S186))),AND(ISNUMBER(E186),ISNUMBER(D186),E186&lt;D186),AND(ISNUMBER(G186),ISNUMBER(E186),G186&lt;E186),AND(ISNUMBER(H186),ISNUMBER(G186),H186&lt;G186),AND(ISNUMBER(I186),ISNUMBER(G186),I186&lt;G186),AND(ISNUMBER(J186),ISNUMBER(I186),J186&lt;I186),AND(ISNUMBER(L186),ISNUMBER(J186),L186&lt;J186),AND(ISNUMBER(Q186),ISNUMBER(O186),Q186&lt;O186),AND(ISNUMBER(R186),ISNUMBER(Q186),R186&lt;Q186)),1,0))</x:f>
      </x:c>
      <x:c r="AF186" s="14" t="str">
        <x:f>IF(A186="","",IF(AND(ISNUMBER(S186),S186&lt;='Metrics'!$B$9,T186&lt;&gt;""),1,0))</x:f>
      </x:c>
    </x:row>
    <x:row r="187" ht="24" customHeight="1">
      <x:c r="A187" s="15"/>
      <x:c r="B187" s="15"/>
      <x:c r="C187" s="15"/>
      <x:c r="D187" s="16"/>
      <x:c r="E187" s="16"/>
      <x:c r="F187" s="17"/>
      <x:c r="G187" s="16"/>
      <x:c r="H187" s="16"/>
      <x:c r="I187" s="16"/>
      <x:c r="J187" s="16"/>
      <x:c r="K187" s="17"/>
      <x:c r="L187" s="16"/>
      <x:c r="M187" s="17"/>
      <x:c r="N187" s="16"/>
      <x:c r="O187" s="16"/>
      <x:c r="P187" s="15"/>
      <x:c r="Q187" s="16"/>
      <x:c r="R187" s="16"/>
      <x:c r="S187" s="16"/>
      <x:c r="T187" s="15"/>
      <x:c r="U187" s="17"/>
      <x:c r="V187" s="14" t="str">
        <x:f>IF(A187="","",IF(AND('Metrics'!$B$6&lt;&gt;"",C187='Metrics'!$B$6,ISNUMBER(D187),ISNUMBER('Metrics'!$B$7),ISNUMBER('Metrics'!$B$8),D187&gt;='Metrics'!$B$7,D187&lt;='Metrics'!$B$8),1,0))</x:f>
      </x:c>
      <x:c r="W187" s="14" t="str">
        <x:f>IF(A187="","",IF(AND(V187=1,ISNUMBER(G187),G187&lt;='Metrics'!$B$9,ISNUMBER(H187),H187&lt;='Metrics'!$B$9),1,0))</x:f>
      </x:c>
      <x:c r="X187" s="14" t="str">
        <x:f>IF(A187="","",IF(COUNTIFS('Example interviews'!$B$8:$B$307,A187,'Example interviews'!$E$8:$E$307,"Completed",'Example interviews'!$D$8:$D$307,"&lt;="&amp;'Metrics'!$B$9)&gt;0,1,0))</x:f>
      </x:c>
      <x:c r="Y187" s="14" t="str">
        <x:f>IF(A187="","",IF(AND(AND('Metrics'!$B$6&lt;&gt;"",C187='Metrics'!$B$6,ISNUMBER('Metrics'!$B$9),ISNUMBER(D187),D187&lt;='Metrics'!$B$9,NOT(AND(ISNUMBER(S187),S187&lt;='Metrics'!$B$9,T187&lt;&gt;""))),OR(E187="",E187&gt;'Metrics'!$B$9)),1,0))</x:f>
      </x:c>
      <x:c r="Z187" s="14" t="str">
        <x:f>IF(A187="","",IF(AND(AND('Metrics'!$B$6&lt;&gt;"",C187='Metrics'!$B$6,ISNUMBER('Metrics'!$B$9),ISNUMBER(D187),D187&lt;='Metrics'!$B$9,NOT(AND(ISNUMBER(S187),S187&lt;='Metrics'!$B$9,T187&lt;&gt;""))),ISNUMBER(G187),G187&lt;='Metrics'!$B$9,OR(I187="",I187&gt;'Metrics'!$B$9)),1,0))</x:f>
      </x:c>
      <x:c r="AA187" s="14" t="str">
        <x:f>IF(A187="","",IF(AND(AND('Metrics'!$B$6&lt;&gt;"",C187='Metrics'!$B$6,ISNUMBER('Metrics'!$B$9),ISNUMBER(D187),D187&lt;='Metrics'!$B$9,NOT(AND(ISNUMBER(S187),S187&lt;='Metrics'!$B$9,T187&lt;&gt;""))),ISNUMBER(I187),I187&lt;='Metrics'!$B$9,OR(J187="",J187&gt;'Metrics'!$B$9)),1,0))</x:f>
      </x:c>
      <x:c r="AB187" s="14" t="str">
        <x:f>IF(A187="","",IF(AND(AND('Metrics'!$B$6&lt;&gt;"",C187='Metrics'!$B$6,ISNUMBER('Metrics'!$B$9),ISNUMBER(D187),D187&lt;='Metrics'!$B$9,NOT(AND(ISNUMBER(S187),S187&lt;='Metrics'!$B$9,T187&lt;&gt;""))),ISNUMBER(J187),J187&lt;='Metrics'!$B$9,OR(L187="",L187&gt;'Metrics'!$B$9)),1,0))</x:f>
      </x:c>
      <x:c r="AC187" s="14" t="str">
        <x:f>IF(Y187=1,MAX(0,'Metrics'!$B$9-D187),"")</x:f>
      </x:c>
      <x:c r="AD187" s="14" t="str">
        <x:f>IF(AB187=1,MAX(0,'Metrics'!$B$9-J187),"")</x:f>
      </x:c>
      <x:c r="AE187" s="14" t="str">
        <x:f>IF(A187="","",IF(OR(COUNTIF($A$8:$A$207,A187)&gt;1,B187="",C187="",NOT(ISNUMBER(D187)),AND(E187&lt;&gt;"",NOT(ISNUMBER(F187))),AND(G187&lt;&gt;"",OR(E187="",NOT(ISNUMBER(H187)))),AND(J187&lt;&gt;"",I187=""),AND(L187&lt;&gt;"",OR(J187="",NOT(ISNUMBER(M187)))),AND(S187&lt;&gt;"",OR(T187="",NOT(ISNUMBER(U187)))),AND(P187&lt;&gt;"",O187=""),AND(OR(P187="Accepted",P187="Declined"),Q187=""),AND(R187&lt;&gt;"",P187&lt;&gt;"Accepted"),AND(ISNUMBER(F187),F187&lt;0),AND(ISNUMBER(M187),M187&lt;0),AND(ISNUMBER(U187),U187&lt;0),AND(D187&lt;&gt;"",NOT(ISNUMBER(D187))),AND(E187&lt;&gt;"",NOT(ISNUMBER(E187))),AND(G187&lt;&gt;"",NOT(ISNUMBER(G187))),AND(H187&lt;&gt;"",NOT(ISNUMBER(H187))),AND(I187&lt;&gt;"",NOT(ISNUMBER(I187))),AND(J187&lt;&gt;"",NOT(ISNUMBER(J187))),AND(L187&lt;&gt;"",NOT(ISNUMBER(L187))),AND(N187&lt;&gt;"",NOT(ISNUMBER(N187))),AND(O187&lt;&gt;"",NOT(ISNUMBER(O187))),AND(Q187&lt;&gt;"",NOT(ISNUMBER(Q187))),AND(R187&lt;&gt;"",NOT(ISNUMBER(R187))),AND(S187&lt;&gt;"",NOT(ISNUMBER(S187))),AND(ISNUMBER(E187),ISNUMBER(D187),E187&lt;D187),AND(ISNUMBER(G187),ISNUMBER(E187),G187&lt;E187),AND(ISNUMBER(H187),ISNUMBER(G187),H187&lt;G187),AND(ISNUMBER(I187),ISNUMBER(G187),I187&lt;G187),AND(ISNUMBER(J187),ISNUMBER(I187),J187&lt;I187),AND(ISNUMBER(L187),ISNUMBER(J187),L187&lt;J187),AND(ISNUMBER(Q187),ISNUMBER(O187),Q187&lt;O187),AND(ISNUMBER(R187),ISNUMBER(Q187),R187&lt;Q187)),1,0))</x:f>
      </x:c>
      <x:c r="AF187" s="14" t="str">
        <x:f>IF(A187="","",IF(AND(ISNUMBER(S187),S187&lt;='Metrics'!$B$9,T187&lt;&gt;""),1,0))</x:f>
      </x:c>
    </x:row>
    <x:row r="188" ht="24" customHeight="1">
      <x:c r="A188" s="15"/>
      <x:c r="B188" s="15"/>
      <x:c r="C188" s="15"/>
      <x:c r="D188" s="16"/>
      <x:c r="E188" s="16"/>
      <x:c r="F188" s="17"/>
      <x:c r="G188" s="16"/>
      <x:c r="H188" s="16"/>
      <x:c r="I188" s="16"/>
      <x:c r="J188" s="16"/>
      <x:c r="K188" s="17"/>
      <x:c r="L188" s="16"/>
      <x:c r="M188" s="17"/>
      <x:c r="N188" s="16"/>
      <x:c r="O188" s="16"/>
      <x:c r="P188" s="15"/>
      <x:c r="Q188" s="16"/>
      <x:c r="R188" s="16"/>
      <x:c r="S188" s="16"/>
      <x:c r="T188" s="15"/>
      <x:c r="U188" s="17"/>
      <x:c r="V188" s="14" t="str">
        <x:f>IF(A188="","",IF(AND('Metrics'!$B$6&lt;&gt;"",C188='Metrics'!$B$6,ISNUMBER(D188),ISNUMBER('Metrics'!$B$7),ISNUMBER('Metrics'!$B$8),D188&gt;='Metrics'!$B$7,D188&lt;='Metrics'!$B$8),1,0))</x:f>
      </x:c>
      <x:c r="W188" s="14" t="str">
        <x:f>IF(A188="","",IF(AND(V188=1,ISNUMBER(G188),G188&lt;='Metrics'!$B$9,ISNUMBER(H188),H188&lt;='Metrics'!$B$9),1,0))</x:f>
      </x:c>
      <x:c r="X188" s="14" t="str">
        <x:f>IF(A188="","",IF(COUNTIFS('Example interviews'!$B$8:$B$307,A188,'Example interviews'!$E$8:$E$307,"Completed",'Example interviews'!$D$8:$D$307,"&lt;="&amp;'Metrics'!$B$9)&gt;0,1,0))</x:f>
      </x:c>
      <x:c r="Y188" s="14" t="str">
        <x:f>IF(A188="","",IF(AND(AND('Metrics'!$B$6&lt;&gt;"",C188='Metrics'!$B$6,ISNUMBER('Metrics'!$B$9),ISNUMBER(D188),D188&lt;='Metrics'!$B$9,NOT(AND(ISNUMBER(S188),S188&lt;='Metrics'!$B$9,T188&lt;&gt;""))),OR(E188="",E188&gt;'Metrics'!$B$9)),1,0))</x:f>
      </x:c>
      <x:c r="Z188" s="14" t="str">
        <x:f>IF(A188="","",IF(AND(AND('Metrics'!$B$6&lt;&gt;"",C188='Metrics'!$B$6,ISNUMBER('Metrics'!$B$9),ISNUMBER(D188),D188&lt;='Metrics'!$B$9,NOT(AND(ISNUMBER(S188),S188&lt;='Metrics'!$B$9,T188&lt;&gt;""))),ISNUMBER(G188),G188&lt;='Metrics'!$B$9,OR(I188="",I188&gt;'Metrics'!$B$9)),1,0))</x:f>
      </x:c>
      <x:c r="AA188" s="14" t="str">
        <x:f>IF(A188="","",IF(AND(AND('Metrics'!$B$6&lt;&gt;"",C188='Metrics'!$B$6,ISNUMBER('Metrics'!$B$9),ISNUMBER(D188),D188&lt;='Metrics'!$B$9,NOT(AND(ISNUMBER(S188),S188&lt;='Metrics'!$B$9,T188&lt;&gt;""))),ISNUMBER(I188),I188&lt;='Metrics'!$B$9,OR(J188="",J188&gt;'Metrics'!$B$9)),1,0))</x:f>
      </x:c>
      <x:c r="AB188" s="14" t="str">
        <x:f>IF(A188="","",IF(AND(AND('Metrics'!$B$6&lt;&gt;"",C188='Metrics'!$B$6,ISNUMBER('Metrics'!$B$9),ISNUMBER(D188),D188&lt;='Metrics'!$B$9,NOT(AND(ISNUMBER(S188),S188&lt;='Metrics'!$B$9,T188&lt;&gt;""))),ISNUMBER(J188),J188&lt;='Metrics'!$B$9,OR(L188="",L188&gt;'Metrics'!$B$9)),1,0))</x:f>
      </x:c>
      <x:c r="AC188" s="14" t="str">
        <x:f>IF(Y188=1,MAX(0,'Metrics'!$B$9-D188),"")</x:f>
      </x:c>
      <x:c r="AD188" s="14" t="str">
        <x:f>IF(AB188=1,MAX(0,'Metrics'!$B$9-J188),"")</x:f>
      </x:c>
      <x:c r="AE188" s="14" t="str">
        <x:f>IF(A188="","",IF(OR(COUNTIF($A$8:$A$207,A188)&gt;1,B188="",C188="",NOT(ISNUMBER(D188)),AND(E188&lt;&gt;"",NOT(ISNUMBER(F188))),AND(G188&lt;&gt;"",OR(E188="",NOT(ISNUMBER(H188)))),AND(J188&lt;&gt;"",I188=""),AND(L188&lt;&gt;"",OR(J188="",NOT(ISNUMBER(M188)))),AND(S188&lt;&gt;"",OR(T188="",NOT(ISNUMBER(U188)))),AND(P188&lt;&gt;"",O188=""),AND(OR(P188="Accepted",P188="Declined"),Q188=""),AND(R188&lt;&gt;"",P188&lt;&gt;"Accepted"),AND(ISNUMBER(F188),F188&lt;0),AND(ISNUMBER(M188),M188&lt;0),AND(ISNUMBER(U188),U188&lt;0),AND(D188&lt;&gt;"",NOT(ISNUMBER(D188))),AND(E188&lt;&gt;"",NOT(ISNUMBER(E188))),AND(G188&lt;&gt;"",NOT(ISNUMBER(G188))),AND(H188&lt;&gt;"",NOT(ISNUMBER(H188))),AND(I188&lt;&gt;"",NOT(ISNUMBER(I188))),AND(J188&lt;&gt;"",NOT(ISNUMBER(J188))),AND(L188&lt;&gt;"",NOT(ISNUMBER(L188))),AND(N188&lt;&gt;"",NOT(ISNUMBER(N188))),AND(O188&lt;&gt;"",NOT(ISNUMBER(O188))),AND(Q188&lt;&gt;"",NOT(ISNUMBER(Q188))),AND(R188&lt;&gt;"",NOT(ISNUMBER(R188))),AND(S188&lt;&gt;"",NOT(ISNUMBER(S188))),AND(ISNUMBER(E188),ISNUMBER(D188),E188&lt;D188),AND(ISNUMBER(G188),ISNUMBER(E188),G188&lt;E188),AND(ISNUMBER(H188),ISNUMBER(G188),H188&lt;G188),AND(ISNUMBER(I188),ISNUMBER(G188),I188&lt;G188),AND(ISNUMBER(J188),ISNUMBER(I188),J188&lt;I188),AND(ISNUMBER(L188),ISNUMBER(J188),L188&lt;J188),AND(ISNUMBER(Q188),ISNUMBER(O188),Q188&lt;O188),AND(ISNUMBER(R188),ISNUMBER(Q188),R188&lt;Q188)),1,0))</x:f>
      </x:c>
      <x:c r="AF188" s="14" t="str">
        <x:f>IF(A188="","",IF(AND(ISNUMBER(S188),S188&lt;='Metrics'!$B$9,T188&lt;&gt;""),1,0))</x:f>
      </x:c>
    </x:row>
    <x:row r="189" ht="24" customHeight="1">
      <x:c r="A189" s="15"/>
      <x:c r="B189" s="15"/>
      <x:c r="C189" s="15"/>
      <x:c r="D189" s="16"/>
      <x:c r="E189" s="16"/>
      <x:c r="F189" s="17"/>
      <x:c r="G189" s="16"/>
      <x:c r="H189" s="16"/>
      <x:c r="I189" s="16"/>
      <x:c r="J189" s="16"/>
      <x:c r="K189" s="17"/>
      <x:c r="L189" s="16"/>
      <x:c r="M189" s="17"/>
      <x:c r="N189" s="16"/>
      <x:c r="O189" s="16"/>
      <x:c r="P189" s="15"/>
      <x:c r="Q189" s="16"/>
      <x:c r="R189" s="16"/>
      <x:c r="S189" s="16"/>
      <x:c r="T189" s="15"/>
      <x:c r="U189" s="17"/>
      <x:c r="V189" s="14" t="str">
        <x:f>IF(A189="","",IF(AND('Metrics'!$B$6&lt;&gt;"",C189='Metrics'!$B$6,ISNUMBER(D189),ISNUMBER('Metrics'!$B$7),ISNUMBER('Metrics'!$B$8),D189&gt;='Metrics'!$B$7,D189&lt;='Metrics'!$B$8),1,0))</x:f>
      </x:c>
      <x:c r="W189" s="14" t="str">
        <x:f>IF(A189="","",IF(AND(V189=1,ISNUMBER(G189),G189&lt;='Metrics'!$B$9,ISNUMBER(H189),H189&lt;='Metrics'!$B$9),1,0))</x:f>
      </x:c>
      <x:c r="X189" s="14" t="str">
        <x:f>IF(A189="","",IF(COUNTIFS('Example interviews'!$B$8:$B$307,A189,'Example interviews'!$E$8:$E$307,"Completed",'Example interviews'!$D$8:$D$307,"&lt;="&amp;'Metrics'!$B$9)&gt;0,1,0))</x:f>
      </x:c>
      <x:c r="Y189" s="14" t="str">
        <x:f>IF(A189="","",IF(AND(AND('Metrics'!$B$6&lt;&gt;"",C189='Metrics'!$B$6,ISNUMBER('Metrics'!$B$9),ISNUMBER(D189),D189&lt;='Metrics'!$B$9,NOT(AND(ISNUMBER(S189),S189&lt;='Metrics'!$B$9,T189&lt;&gt;""))),OR(E189="",E189&gt;'Metrics'!$B$9)),1,0))</x:f>
      </x:c>
      <x:c r="Z189" s="14" t="str">
        <x:f>IF(A189="","",IF(AND(AND('Metrics'!$B$6&lt;&gt;"",C189='Metrics'!$B$6,ISNUMBER('Metrics'!$B$9),ISNUMBER(D189),D189&lt;='Metrics'!$B$9,NOT(AND(ISNUMBER(S189),S189&lt;='Metrics'!$B$9,T189&lt;&gt;""))),ISNUMBER(G189),G189&lt;='Metrics'!$B$9,OR(I189="",I189&gt;'Metrics'!$B$9)),1,0))</x:f>
      </x:c>
      <x:c r="AA189" s="14" t="str">
        <x:f>IF(A189="","",IF(AND(AND('Metrics'!$B$6&lt;&gt;"",C189='Metrics'!$B$6,ISNUMBER('Metrics'!$B$9),ISNUMBER(D189),D189&lt;='Metrics'!$B$9,NOT(AND(ISNUMBER(S189),S189&lt;='Metrics'!$B$9,T189&lt;&gt;""))),ISNUMBER(I189),I189&lt;='Metrics'!$B$9,OR(J189="",J189&gt;'Metrics'!$B$9)),1,0))</x:f>
      </x:c>
      <x:c r="AB189" s="14" t="str">
        <x:f>IF(A189="","",IF(AND(AND('Metrics'!$B$6&lt;&gt;"",C189='Metrics'!$B$6,ISNUMBER('Metrics'!$B$9),ISNUMBER(D189),D189&lt;='Metrics'!$B$9,NOT(AND(ISNUMBER(S189),S189&lt;='Metrics'!$B$9,T189&lt;&gt;""))),ISNUMBER(J189),J189&lt;='Metrics'!$B$9,OR(L189="",L189&gt;'Metrics'!$B$9)),1,0))</x:f>
      </x:c>
      <x:c r="AC189" s="14" t="str">
        <x:f>IF(Y189=1,MAX(0,'Metrics'!$B$9-D189),"")</x:f>
      </x:c>
      <x:c r="AD189" s="14" t="str">
        <x:f>IF(AB189=1,MAX(0,'Metrics'!$B$9-J189),"")</x:f>
      </x:c>
      <x:c r="AE189" s="14" t="str">
        <x:f>IF(A189="","",IF(OR(COUNTIF($A$8:$A$207,A189)&gt;1,B189="",C189="",NOT(ISNUMBER(D189)),AND(E189&lt;&gt;"",NOT(ISNUMBER(F189))),AND(G189&lt;&gt;"",OR(E189="",NOT(ISNUMBER(H189)))),AND(J189&lt;&gt;"",I189=""),AND(L189&lt;&gt;"",OR(J189="",NOT(ISNUMBER(M189)))),AND(S189&lt;&gt;"",OR(T189="",NOT(ISNUMBER(U189)))),AND(P189&lt;&gt;"",O189=""),AND(OR(P189="Accepted",P189="Declined"),Q189=""),AND(R189&lt;&gt;"",P189&lt;&gt;"Accepted"),AND(ISNUMBER(F189),F189&lt;0),AND(ISNUMBER(M189),M189&lt;0),AND(ISNUMBER(U189),U189&lt;0),AND(D189&lt;&gt;"",NOT(ISNUMBER(D189))),AND(E189&lt;&gt;"",NOT(ISNUMBER(E189))),AND(G189&lt;&gt;"",NOT(ISNUMBER(G189))),AND(H189&lt;&gt;"",NOT(ISNUMBER(H189))),AND(I189&lt;&gt;"",NOT(ISNUMBER(I189))),AND(J189&lt;&gt;"",NOT(ISNUMBER(J189))),AND(L189&lt;&gt;"",NOT(ISNUMBER(L189))),AND(N189&lt;&gt;"",NOT(ISNUMBER(N189))),AND(O189&lt;&gt;"",NOT(ISNUMBER(O189))),AND(Q189&lt;&gt;"",NOT(ISNUMBER(Q189))),AND(R189&lt;&gt;"",NOT(ISNUMBER(R189))),AND(S189&lt;&gt;"",NOT(ISNUMBER(S189))),AND(ISNUMBER(E189),ISNUMBER(D189),E189&lt;D189),AND(ISNUMBER(G189),ISNUMBER(E189),G189&lt;E189),AND(ISNUMBER(H189),ISNUMBER(G189),H189&lt;G189),AND(ISNUMBER(I189),ISNUMBER(G189),I189&lt;G189),AND(ISNUMBER(J189),ISNUMBER(I189),J189&lt;I189),AND(ISNUMBER(L189),ISNUMBER(J189),L189&lt;J189),AND(ISNUMBER(Q189),ISNUMBER(O189),Q189&lt;O189),AND(ISNUMBER(R189),ISNUMBER(Q189),R189&lt;Q189)),1,0))</x:f>
      </x:c>
      <x:c r="AF189" s="14" t="str">
        <x:f>IF(A189="","",IF(AND(ISNUMBER(S189),S189&lt;='Metrics'!$B$9,T189&lt;&gt;""),1,0))</x:f>
      </x:c>
    </x:row>
    <x:row r="190" ht="24" customHeight="1">
      <x:c r="A190" s="15"/>
      <x:c r="B190" s="15"/>
      <x:c r="C190" s="15"/>
      <x:c r="D190" s="16"/>
      <x:c r="E190" s="16"/>
      <x:c r="F190" s="17"/>
      <x:c r="G190" s="16"/>
      <x:c r="H190" s="16"/>
      <x:c r="I190" s="16"/>
      <x:c r="J190" s="16"/>
      <x:c r="K190" s="17"/>
      <x:c r="L190" s="16"/>
      <x:c r="M190" s="17"/>
      <x:c r="N190" s="16"/>
      <x:c r="O190" s="16"/>
      <x:c r="P190" s="15"/>
      <x:c r="Q190" s="16"/>
      <x:c r="R190" s="16"/>
      <x:c r="S190" s="16"/>
      <x:c r="T190" s="15"/>
      <x:c r="U190" s="17"/>
      <x:c r="V190" s="14" t="str">
        <x:f>IF(A190="","",IF(AND('Metrics'!$B$6&lt;&gt;"",C190='Metrics'!$B$6,ISNUMBER(D190),ISNUMBER('Metrics'!$B$7),ISNUMBER('Metrics'!$B$8),D190&gt;='Metrics'!$B$7,D190&lt;='Metrics'!$B$8),1,0))</x:f>
      </x:c>
      <x:c r="W190" s="14" t="str">
        <x:f>IF(A190="","",IF(AND(V190=1,ISNUMBER(G190),G190&lt;='Metrics'!$B$9,ISNUMBER(H190),H190&lt;='Metrics'!$B$9),1,0))</x:f>
      </x:c>
      <x:c r="X190" s="14" t="str">
        <x:f>IF(A190="","",IF(COUNTIFS('Example interviews'!$B$8:$B$307,A190,'Example interviews'!$E$8:$E$307,"Completed",'Example interviews'!$D$8:$D$307,"&lt;="&amp;'Metrics'!$B$9)&gt;0,1,0))</x:f>
      </x:c>
      <x:c r="Y190" s="14" t="str">
        <x:f>IF(A190="","",IF(AND(AND('Metrics'!$B$6&lt;&gt;"",C190='Metrics'!$B$6,ISNUMBER('Metrics'!$B$9),ISNUMBER(D190),D190&lt;='Metrics'!$B$9,NOT(AND(ISNUMBER(S190),S190&lt;='Metrics'!$B$9,T190&lt;&gt;""))),OR(E190="",E190&gt;'Metrics'!$B$9)),1,0))</x:f>
      </x:c>
      <x:c r="Z190" s="14" t="str">
        <x:f>IF(A190="","",IF(AND(AND('Metrics'!$B$6&lt;&gt;"",C190='Metrics'!$B$6,ISNUMBER('Metrics'!$B$9),ISNUMBER(D190),D190&lt;='Metrics'!$B$9,NOT(AND(ISNUMBER(S190),S190&lt;='Metrics'!$B$9,T190&lt;&gt;""))),ISNUMBER(G190),G190&lt;='Metrics'!$B$9,OR(I190="",I190&gt;'Metrics'!$B$9)),1,0))</x:f>
      </x:c>
      <x:c r="AA190" s="14" t="str">
        <x:f>IF(A190="","",IF(AND(AND('Metrics'!$B$6&lt;&gt;"",C190='Metrics'!$B$6,ISNUMBER('Metrics'!$B$9),ISNUMBER(D190),D190&lt;='Metrics'!$B$9,NOT(AND(ISNUMBER(S190),S190&lt;='Metrics'!$B$9,T190&lt;&gt;""))),ISNUMBER(I190),I190&lt;='Metrics'!$B$9,OR(J190="",J190&gt;'Metrics'!$B$9)),1,0))</x:f>
      </x:c>
      <x:c r="AB190" s="14" t="str">
        <x:f>IF(A190="","",IF(AND(AND('Metrics'!$B$6&lt;&gt;"",C190='Metrics'!$B$6,ISNUMBER('Metrics'!$B$9),ISNUMBER(D190),D190&lt;='Metrics'!$B$9,NOT(AND(ISNUMBER(S190),S190&lt;='Metrics'!$B$9,T190&lt;&gt;""))),ISNUMBER(J190),J190&lt;='Metrics'!$B$9,OR(L190="",L190&gt;'Metrics'!$B$9)),1,0))</x:f>
      </x:c>
      <x:c r="AC190" s="14" t="str">
        <x:f>IF(Y190=1,MAX(0,'Metrics'!$B$9-D190),"")</x:f>
      </x:c>
      <x:c r="AD190" s="14" t="str">
        <x:f>IF(AB190=1,MAX(0,'Metrics'!$B$9-J190),"")</x:f>
      </x:c>
      <x:c r="AE190" s="14" t="str">
        <x:f>IF(A190="","",IF(OR(COUNTIF($A$8:$A$207,A190)&gt;1,B190="",C190="",NOT(ISNUMBER(D190)),AND(E190&lt;&gt;"",NOT(ISNUMBER(F190))),AND(G190&lt;&gt;"",OR(E190="",NOT(ISNUMBER(H190)))),AND(J190&lt;&gt;"",I190=""),AND(L190&lt;&gt;"",OR(J190="",NOT(ISNUMBER(M190)))),AND(S190&lt;&gt;"",OR(T190="",NOT(ISNUMBER(U190)))),AND(P190&lt;&gt;"",O190=""),AND(OR(P190="Accepted",P190="Declined"),Q190=""),AND(R190&lt;&gt;"",P190&lt;&gt;"Accepted"),AND(ISNUMBER(F190),F190&lt;0),AND(ISNUMBER(M190),M190&lt;0),AND(ISNUMBER(U190),U190&lt;0),AND(D190&lt;&gt;"",NOT(ISNUMBER(D190))),AND(E190&lt;&gt;"",NOT(ISNUMBER(E190))),AND(G190&lt;&gt;"",NOT(ISNUMBER(G190))),AND(H190&lt;&gt;"",NOT(ISNUMBER(H190))),AND(I190&lt;&gt;"",NOT(ISNUMBER(I190))),AND(J190&lt;&gt;"",NOT(ISNUMBER(J190))),AND(L190&lt;&gt;"",NOT(ISNUMBER(L190))),AND(N190&lt;&gt;"",NOT(ISNUMBER(N190))),AND(O190&lt;&gt;"",NOT(ISNUMBER(O190))),AND(Q190&lt;&gt;"",NOT(ISNUMBER(Q190))),AND(R190&lt;&gt;"",NOT(ISNUMBER(R190))),AND(S190&lt;&gt;"",NOT(ISNUMBER(S190))),AND(ISNUMBER(E190),ISNUMBER(D190),E190&lt;D190),AND(ISNUMBER(G190),ISNUMBER(E190),G190&lt;E190),AND(ISNUMBER(H190),ISNUMBER(G190),H190&lt;G190),AND(ISNUMBER(I190),ISNUMBER(G190),I190&lt;G190),AND(ISNUMBER(J190),ISNUMBER(I190),J190&lt;I190),AND(ISNUMBER(L190),ISNUMBER(J190),L190&lt;J190),AND(ISNUMBER(Q190),ISNUMBER(O190),Q190&lt;O190),AND(ISNUMBER(R190),ISNUMBER(Q190),R190&lt;Q190)),1,0))</x:f>
      </x:c>
      <x:c r="AF190" s="14" t="str">
        <x:f>IF(A190="","",IF(AND(ISNUMBER(S190),S190&lt;='Metrics'!$B$9,T190&lt;&gt;""),1,0))</x:f>
      </x:c>
    </x:row>
    <x:row r="191" ht="24" customHeight="1">
      <x:c r="A191" s="15"/>
      <x:c r="B191" s="15"/>
      <x:c r="C191" s="15"/>
      <x:c r="D191" s="16"/>
      <x:c r="E191" s="16"/>
      <x:c r="F191" s="17"/>
      <x:c r="G191" s="16"/>
      <x:c r="H191" s="16"/>
      <x:c r="I191" s="16"/>
      <x:c r="J191" s="16"/>
      <x:c r="K191" s="17"/>
      <x:c r="L191" s="16"/>
      <x:c r="M191" s="17"/>
      <x:c r="N191" s="16"/>
      <x:c r="O191" s="16"/>
      <x:c r="P191" s="15"/>
      <x:c r="Q191" s="16"/>
      <x:c r="R191" s="16"/>
      <x:c r="S191" s="16"/>
      <x:c r="T191" s="15"/>
      <x:c r="U191" s="17"/>
      <x:c r="V191" s="14" t="str">
        <x:f>IF(A191="","",IF(AND('Metrics'!$B$6&lt;&gt;"",C191='Metrics'!$B$6,ISNUMBER(D191),ISNUMBER('Metrics'!$B$7),ISNUMBER('Metrics'!$B$8),D191&gt;='Metrics'!$B$7,D191&lt;='Metrics'!$B$8),1,0))</x:f>
      </x:c>
      <x:c r="W191" s="14" t="str">
        <x:f>IF(A191="","",IF(AND(V191=1,ISNUMBER(G191),G191&lt;='Metrics'!$B$9,ISNUMBER(H191),H191&lt;='Metrics'!$B$9),1,0))</x:f>
      </x:c>
      <x:c r="X191" s="14" t="str">
        <x:f>IF(A191="","",IF(COUNTIFS('Example interviews'!$B$8:$B$307,A191,'Example interviews'!$E$8:$E$307,"Completed",'Example interviews'!$D$8:$D$307,"&lt;="&amp;'Metrics'!$B$9)&gt;0,1,0))</x:f>
      </x:c>
      <x:c r="Y191" s="14" t="str">
        <x:f>IF(A191="","",IF(AND(AND('Metrics'!$B$6&lt;&gt;"",C191='Metrics'!$B$6,ISNUMBER('Metrics'!$B$9),ISNUMBER(D191),D191&lt;='Metrics'!$B$9,NOT(AND(ISNUMBER(S191),S191&lt;='Metrics'!$B$9,T191&lt;&gt;""))),OR(E191="",E191&gt;'Metrics'!$B$9)),1,0))</x:f>
      </x:c>
      <x:c r="Z191" s="14" t="str">
        <x:f>IF(A191="","",IF(AND(AND('Metrics'!$B$6&lt;&gt;"",C191='Metrics'!$B$6,ISNUMBER('Metrics'!$B$9),ISNUMBER(D191),D191&lt;='Metrics'!$B$9,NOT(AND(ISNUMBER(S191),S191&lt;='Metrics'!$B$9,T191&lt;&gt;""))),ISNUMBER(G191),G191&lt;='Metrics'!$B$9,OR(I191="",I191&gt;'Metrics'!$B$9)),1,0))</x:f>
      </x:c>
      <x:c r="AA191" s="14" t="str">
        <x:f>IF(A191="","",IF(AND(AND('Metrics'!$B$6&lt;&gt;"",C191='Metrics'!$B$6,ISNUMBER('Metrics'!$B$9),ISNUMBER(D191),D191&lt;='Metrics'!$B$9,NOT(AND(ISNUMBER(S191),S191&lt;='Metrics'!$B$9,T191&lt;&gt;""))),ISNUMBER(I191),I191&lt;='Metrics'!$B$9,OR(J191="",J191&gt;'Metrics'!$B$9)),1,0))</x:f>
      </x:c>
      <x:c r="AB191" s="14" t="str">
        <x:f>IF(A191="","",IF(AND(AND('Metrics'!$B$6&lt;&gt;"",C191='Metrics'!$B$6,ISNUMBER('Metrics'!$B$9),ISNUMBER(D191),D191&lt;='Metrics'!$B$9,NOT(AND(ISNUMBER(S191),S191&lt;='Metrics'!$B$9,T191&lt;&gt;""))),ISNUMBER(J191),J191&lt;='Metrics'!$B$9,OR(L191="",L191&gt;'Metrics'!$B$9)),1,0))</x:f>
      </x:c>
      <x:c r="AC191" s="14" t="str">
        <x:f>IF(Y191=1,MAX(0,'Metrics'!$B$9-D191),"")</x:f>
      </x:c>
      <x:c r="AD191" s="14" t="str">
        <x:f>IF(AB191=1,MAX(0,'Metrics'!$B$9-J191),"")</x:f>
      </x:c>
      <x:c r="AE191" s="14" t="str">
        <x:f>IF(A191="","",IF(OR(COUNTIF($A$8:$A$207,A191)&gt;1,B191="",C191="",NOT(ISNUMBER(D191)),AND(E191&lt;&gt;"",NOT(ISNUMBER(F191))),AND(G191&lt;&gt;"",OR(E191="",NOT(ISNUMBER(H191)))),AND(J191&lt;&gt;"",I191=""),AND(L191&lt;&gt;"",OR(J191="",NOT(ISNUMBER(M191)))),AND(S191&lt;&gt;"",OR(T191="",NOT(ISNUMBER(U191)))),AND(P191&lt;&gt;"",O191=""),AND(OR(P191="Accepted",P191="Declined"),Q191=""),AND(R191&lt;&gt;"",P191&lt;&gt;"Accepted"),AND(ISNUMBER(F191),F191&lt;0),AND(ISNUMBER(M191),M191&lt;0),AND(ISNUMBER(U191),U191&lt;0),AND(D191&lt;&gt;"",NOT(ISNUMBER(D191))),AND(E191&lt;&gt;"",NOT(ISNUMBER(E191))),AND(G191&lt;&gt;"",NOT(ISNUMBER(G191))),AND(H191&lt;&gt;"",NOT(ISNUMBER(H191))),AND(I191&lt;&gt;"",NOT(ISNUMBER(I191))),AND(J191&lt;&gt;"",NOT(ISNUMBER(J191))),AND(L191&lt;&gt;"",NOT(ISNUMBER(L191))),AND(N191&lt;&gt;"",NOT(ISNUMBER(N191))),AND(O191&lt;&gt;"",NOT(ISNUMBER(O191))),AND(Q191&lt;&gt;"",NOT(ISNUMBER(Q191))),AND(R191&lt;&gt;"",NOT(ISNUMBER(R191))),AND(S191&lt;&gt;"",NOT(ISNUMBER(S191))),AND(ISNUMBER(E191),ISNUMBER(D191),E191&lt;D191),AND(ISNUMBER(G191),ISNUMBER(E191),G191&lt;E191),AND(ISNUMBER(H191),ISNUMBER(G191),H191&lt;G191),AND(ISNUMBER(I191),ISNUMBER(G191),I191&lt;G191),AND(ISNUMBER(J191),ISNUMBER(I191),J191&lt;I191),AND(ISNUMBER(L191),ISNUMBER(J191),L191&lt;J191),AND(ISNUMBER(Q191),ISNUMBER(O191),Q191&lt;O191),AND(ISNUMBER(R191),ISNUMBER(Q191),R191&lt;Q191)),1,0))</x:f>
      </x:c>
      <x:c r="AF191" s="14" t="str">
        <x:f>IF(A191="","",IF(AND(ISNUMBER(S191),S191&lt;='Metrics'!$B$9,T191&lt;&gt;""),1,0))</x:f>
      </x:c>
    </x:row>
    <x:row r="192" ht="24" customHeight="1">
      <x:c r="A192" s="15"/>
      <x:c r="B192" s="15"/>
      <x:c r="C192" s="15"/>
      <x:c r="D192" s="16"/>
      <x:c r="E192" s="16"/>
      <x:c r="F192" s="17"/>
      <x:c r="G192" s="16"/>
      <x:c r="H192" s="16"/>
      <x:c r="I192" s="16"/>
      <x:c r="J192" s="16"/>
      <x:c r="K192" s="17"/>
      <x:c r="L192" s="16"/>
      <x:c r="M192" s="17"/>
      <x:c r="N192" s="16"/>
      <x:c r="O192" s="16"/>
      <x:c r="P192" s="15"/>
      <x:c r="Q192" s="16"/>
      <x:c r="R192" s="16"/>
      <x:c r="S192" s="16"/>
      <x:c r="T192" s="15"/>
      <x:c r="U192" s="17"/>
      <x:c r="V192" s="14" t="str">
        <x:f>IF(A192="","",IF(AND('Metrics'!$B$6&lt;&gt;"",C192='Metrics'!$B$6,ISNUMBER(D192),ISNUMBER('Metrics'!$B$7),ISNUMBER('Metrics'!$B$8),D192&gt;='Metrics'!$B$7,D192&lt;='Metrics'!$B$8),1,0))</x:f>
      </x:c>
      <x:c r="W192" s="14" t="str">
        <x:f>IF(A192="","",IF(AND(V192=1,ISNUMBER(G192),G192&lt;='Metrics'!$B$9,ISNUMBER(H192),H192&lt;='Metrics'!$B$9),1,0))</x:f>
      </x:c>
      <x:c r="X192" s="14" t="str">
        <x:f>IF(A192="","",IF(COUNTIFS('Example interviews'!$B$8:$B$307,A192,'Example interviews'!$E$8:$E$307,"Completed",'Example interviews'!$D$8:$D$307,"&lt;="&amp;'Metrics'!$B$9)&gt;0,1,0))</x:f>
      </x:c>
      <x:c r="Y192" s="14" t="str">
        <x:f>IF(A192="","",IF(AND(AND('Metrics'!$B$6&lt;&gt;"",C192='Metrics'!$B$6,ISNUMBER('Metrics'!$B$9),ISNUMBER(D192),D192&lt;='Metrics'!$B$9,NOT(AND(ISNUMBER(S192),S192&lt;='Metrics'!$B$9,T192&lt;&gt;""))),OR(E192="",E192&gt;'Metrics'!$B$9)),1,0))</x:f>
      </x:c>
      <x:c r="Z192" s="14" t="str">
        <x:f>IF(A192="","",IF(AND(AND('Metrics'!$B$6&lt;&gt;"",C192='Metrics'!$B$6,ISNUMBER('Metrics'!$B$9),ISNUMBER(D192),D192&lt;='Metrics'!$B$9,NOT(AND(ISNUMBER(S192),S192&lt;='Metrics'!$B$9,T192&lt;&gt;""))),ISNUMBER(G192),G192&lt;='Metrics'!$B$9,OR(I192="",I192&gt;'Metrics'!$B$9)),1,0))</x:f>
      </x:c>
      <x:c r="AA192" s="14" t="str">
        <x:f>IF(A192="","",IF(AND(AND('Metrics'!$B$6&lt;&gt;"",C192='Metrics'!$B$6,ISNUMBER('Metrics'!$B$9),ISNUMBER(D192),D192&lt;='Metrics'!$B$9,NOT(AND(ISNUMBER(S192),S192&lt;='Metrics'!$B$9,T192&lt;&gt;""))),ISNUMBER(I192),I192&lt;='Metrics'!$B$9,OR(J192="",J192&gt;'Metrics'!$B$9)),1,0))</x:f>
      </x:c>
      <x:c r="AB192" s="14" t="str">
        <x:f>IF(A192="","",IF(AND(AND('Metrics'!$B$6&lt;&gt;"",C192='Metrics'!$B$6,ISNUMBER('Metrics'!$B$9),ISNUMBER(D192),D192&lt;='Metrics'!$B$9,NOT(AND(ISNUMBER(S192),S192&lt;='Metrics'!$B$9,T192&lt;&gt;""))),ISNUMBER(J192),J192&lt;='Metrics'!$B$9,OR(L192="",L192&gt;'Metrics'!$B$9)),1,0))</x:f>
      </x:c>
      <x:c r="AC192" s="14" t="str">
        <x:f>IF(Y192=1,MAX(0,'Metrics'!$B$9-D192),"")</x:f>
      </x:c>
      <x:c r="AD192" s="14" t="str">
        <x:f>IF(AB192=1,MAX(0,'Metrics'!$B$9-J192),"")</x:f>
      </x:c>
      <x:c r="AE192" s="14" t="str">
        <x:f>IF(A192="","",IF(OR(COUNTIF($A$8:$A$207,A192)&gt;1,B192="",C192="",NOT(ISNUMBER(D192)),AND(E192&lt;&gt;"",NOT(ISNUMBER(F192))),AND(G192&lt;&gt;"",OR(E192="",NOT(ISNUMBER(H192)))),AND(J192&lt;&gt;"",I192=""),AND(L192&lt;&gt;"",OR(J192="",NOT(ISNUMBER(M192)))),AND(S192&lt;&gt;"",OR(T192="",NOT(ISNUMBER(U192)))),AND(P192&lt;&gt;"",O192=""),AND(OR(P192="Accepted",P192="Declined"),Q192=""),AND(R192&lt;&gt;"",P192&lt;&gt;"Accepted"),AND(ISNUMBER(F192),F192&lt;0),AND(ISNUMBER(M192),M192&lt;0),AND(ISNUMBER(U192),U192&lt;0),AND(D192&lt;&gt;"",NOT(ISNUMBER(D192))),AND(E192&lt;&gt;"",NOT(ISNUMBER(E192))),AND(G192&lt;&gt;"",NOT(ISNUMBER(G192))),AND(H192&lt;&gt;"",NOT(ISNUMBER(H192))),AND(I192&lt;&gt;"",NOT(ISNUMBER(I192))),AND(J192&lt;&gt;"",NOT(ISNUMBER(J192))),AND(L192&lt;&gt;"",NOT(ISNUMBER(L192))),AND(N192&lt;&gt;"",NOT(ISNUMBER(N192))),AND(O192&lt;&gt;"",NOT(ISNUMBER(O192))),AND(Q192&lt;&gt;"",NOT(ISNUMBER(Q192))),AND(R192&lt;&gt;"",NOT(ISNUMBER(R192))),AND(S192&lt;&gt;"",NOT(ISNUMBER(S192))),AND(ISNUMBER(E192),ISNUMBER(D192),E192&lt;D192),AND(ISNUMBER(G192),ISNUMBER(E192),G192&lt;E192),AND(ISNUMBER(H192),ISNUMBER(G192),H192&lt;G192),AND(ISNUMBER(I192),ISNUMBER(G192),I192&lt;G192),AND(ISNUMBER(J192),ISNUMBER(I192),J192&lt;I192),AND(ISNUMBER(L192),ISNUMBER(J192),L192&lt;J192),AND(ISNUMBER(Q192),ISNUMBER(O192),Q192&lt;O192),AND(ISNUMBER(R192),ISNUMBER(Q192),R192&lt;Q192)),1,0))</x:f>
      </x:c>
      <x:c r="AF192" s="14" t="str">
        <x:f>IF(A192="","",IF(AND(ISNUMBER(S192),S192&lt;='Metrics'!$B$9,T192&lt;&gt;""),1,0))</x:f>
      </x:c>
    </x:row>
    <x:row r="193" ht="24" customHeight="1">
      <x:c r="A193" s="15"/>
      <x:c r="B193" s="15"/>
      <x:c r="C193" s="15"/>
      <x:c r="D193" s="16"/>
      <x:c r="E193" s="16"/>
      <x:c r="F193" s="17"/>
      <x:c r="G193" s="16"/>
      <x:c r="H193" s="16"/>
      <x:c r="I193" s="16"/>
      <x:c r="J193" s="16"/>
      <x:c r="K193" s="17"/>
      <x:c r="L193" s="16"/>
      <x:c r="M193" s="17"/>
      <x:c r="N193" s="16"/>
      <x:c r="O193" s="16"/>
      <x:c r="P193" s="15"/>
      <x:c r="Q193" s="16"/>
      <x:c r="R193" s="16"/>
      <x:c r="S193" s="16"/>
      <x:c r="T193" s="15"/>
      <x:c r="U193" s="17"/>
      <x:c r="V193" s="14" t="str">
        <x:f>IF(A193="","",IF(AND('Metrics'!$B$6&lt;&gt;"",C193='Metrics'!$B$6,ISNUMBER(D193),ISNUMBER('Metrics'!$B$7),ISNUMBER('Metrics'!$B$8),D193&gt;='Metrics'!$B$7,D193&lt;='Metrics'!$B$8),1,0))</x:f>
      </x:c>
      <x:c r="W193" s="14" t="str">
        <x:f>IF(A193="","",IF(AND(V193=1,ISNUMBER(G193),G193&lt;='Metrics'!$B$9,ISNUMBER(H193),H193&lt;='Metrics'!$B$9),1,0))</x:f>
      </x:c>
      <x:c r="X193" s="14" t="str">
        <x:f>IF(A193="","",IF(COUNTIFS('Example interviews'!$B$8:$B$307,A193,'Example interviews'!$E$8:$E$307,"Completed",'Example interviews'!$D$8:$D$307,"&lt;="&amp;'Metrics'!$B$9)&gt;0,1,0))</x:f>
      </x:c>
      <x:c r="Y193" s="14" t="str">
        <x:f>IF(A193="","",IF(AND(AND('Metrics'!$B$6&lt;&gt;"",C193='Metrics'!$B$6,ISNUMBER('Metrics'!$B$9),ISNUMBER(D193),D193&lt;='Metrics'!$B$9,NOT(AND(ISNUMBER(S193),S193&lt;='Metrics'!$B$9,T193&lt;&gt;""))),OR(E193="",E193&gt;'Metrics'!$B$9)),1,0))</x:f>
      </x:c>
      <x:c r="Z193" s="14" t="str">
        <x:f>IF(A193="","",IF(AND(AND('Metrics'!$B$6&lt;&gt;"",C193='Metrics'!$B$6,ISNUMBER('Metrics'!$B$9),ISNUMBER(D193),D193&lt;='Metrics'!$B$9,NOT(AND(ISNUMBER(S193),S193&lt;='Metrics'!$B$9,T193&lt;&gt;""))),ISNUMBER(G193),G193&lt;='Metrics'!$B$9,OR(I193="",I193&gt;'Metrics'!$B$9)),1,0))</x:f>
      </x:c>
      <x:c r="AA193" s="14" t="str">
        <x:f>IF(A193="","",IF(AND(AND('Metrics'!$B$6&lt;&gt;"",C193='Metrics'!$B$6,ISNUMBER('Metrics'!$B$9),ISNUMBER(D193),D193&lt;='Metrics'!$B$9,NOT(AND(ISNUMBER(S193),S193&lt;='Metrics'!$B$9,T193&lt;&gt;""))),ISNUMBER(I193),I193&lt;='Metrics'!$B$9,OR(J193="",J193&gt;'Metrics'!$B$9)),1,0))</x:f>
      </x:c>
      <x:c r="AB193" s="14" t="str">
        <x:f>IF(A193="","",IF(AND(AND('Metrics'!$B$6&lt;&gt;"",C193='Metrics'!$B$6,ISNUMBER('Metrics'!$B$9),ISNUMBER(D193),D193&lt;='Metrics'!$B$9,NOT(AND(ISNUMBER(S193),S193&lt;='Metrics'!$B$9,T193&lt;&gt;""))),ISNUMBER(J193),J193&lt;='Metrics'!$B$9,OR(L193="",L193&gt;'Metrics'!$B$9)),1,0))</x:f>
      </x:c>
      <x:c r="AC193" s="14" t="str">
        <x:f>IF(Y193=1,MAX(0,'Metrics'!$B$9-D193),"")</x:f>
      </x:c>
      <x:c r="AD193" s="14" t="str">
        <x:f>IF(AB193=1,MAX(0,'Metrics'!$B$9-J193),"")</x:f>
      </x:c>
      <x:c r="AE193" s="14" t="str">
        <x:f>IF(A193="","",IF(OR(COUNTIF($A$8:$A$207,A193)&gt;1,B193="",C193="",NOT(ISNUMBER(D193)),AND(E193&lt;&gt;"",NOT(ISNUMBER(F193))),AND(G193&lt;&gt;"",OR(E193="",NOT(ISNUMBER(H193)))),AND(J193&lt;&gt;"",I193=""),AND(L193&lt;&gt;"",OR(J193="",NOT(ISNUMBER(M193)))),AND(S193&lt;&gt;"",OR(T193="",NOT(ISNUMBER(U193)))),AND(P193&lt;&gt;"",O193=""),AND(OR(P193="Accepted",P193="Declined"),Q193=""),AND(R193&lt;&gt;"",P193&lt;&gt;"Accepted"),AND(ISNUMBER(F193),F193&lt;0),AND(ISNUMBER(M193),M193&lt;0),AND(ISNUMBER(U193),U193&lt;0),AND(D193&lt;&gt;"",NOT(ISNUMBER(D193))),AND(E193&lt;&gt;"",NOT(ISNUMBER(E193))),AND(G193&lt;&gt;"",NOT(ISNUMBER(G193))),AND(H193&lt;&gt;"",NOT(ISNUMBER(H193))),AND(I193&lt;&gt;"",NOT(ISNUMBER(I193))),AND(J193&lt;&gt;"",NOT(ISNUMBER(J193))),AND(L193&lt;&gt;"",NOT(ISNUMBER(L193))),AND(N193&lt;&gt;"",NOT(ISNUMBER(N193))),AND(O193&lt;&gt;"",NOT(ISNUMBER(O193))),AND(Q193&lt;&gt;"",NOT(ISNUMBER(Q193))),AND(R193&lt;&gt;"",NOT(ISNUMBER(R193))),AND(S193&lt;&gt;"",NOT(ISNUMBER(S193))),AND(ISNUMBER(E193),ISNUMBER(D193),E193&lt;D193),AND(ISNUMBER(G193),ISNUMBER(E193),G193&lt;E193),AND(ISNUMBER(H193),ISNUMBER(G193),H193&lt;G193),AND(ISNUMBER(I193),ISNUMBER(G193),I193&lt;G193),AND(ISNUMBER(J193),ISNUMBER(I193),J193&lt;I193),AND(ISNUMBER(L193),ISNUMBER(J193),L193&lt;J193),AND(ISNUMBER(Q193),ISNUMBER(O193),Q193&lt;O193),AND(ISNUMBER(R193),ISNUMBER(Q193),R193&lt;Q193)),1,0))</x:f>
      </x:c>
      <x:c r="AF193" s="14" t="str">
        <x:f>IF(A193="","",IF(AND(ISNUMBER(S193),S193&lt;='Metrics'!$B$9,T193&lt;&gt;""),1,0))</x:f>
      </x:c>
    </x:row>
    <x:row r="194" ht="24" customHeight="1">
      <x:c r="A194" s="15"/>
      <x:c r="B194" s="15"/>
      <x:c r="C194" s="15"/>
      <x:c r="D194" s="16"/>
      <x:c r="E194" s="16"/>
      <x:c r="F194" s="17"/>
      <x:c r="G194" s="16"/>
      <x:c r="H194" s="16"/>
      <x:c r="I194" s="16"/>
      <x:c r="J194" s="16"/>
      <x:c r="K194" s="17"/>
      <x:c r="L194" s="16"/>
      <x:c r="M194" s="17"/>
      <x:c r="N194" s="16"/>
      <x:c r="O194" s="16"/>
      <x:c r="P194" s="15"/>
      <x:c r="Q194" s="16"/>
      <x:c r="R194" s="16"/>
      <x:c r="S194" s="16"/>
      <x:c r="T194" s="15"/>
      <x:c r="U194" s="17"/>
      <x:c r="V194" s="14" t="str">
        <x:f>IF(A194="","",IF(AND('Metrics'!$B$6&lt;&gt;"",C194='Metrics'!$B$6,ISNUMBER(D194),ISNUMBER('Metrics'!$B$7),ISNUMBER('Metrics'!$B$8),D194&gt;='Metrics'!$B$7,D194&lt;='Metrics'!$B$8),1,0))</x:f>
      </x:c>
      <x:c r="W194" s="14" t="str">
        <x:f>IF(A194="","",IF(AND(V194=1,ISNUMBER(G194),G194&lt;='Metrics'!$B$9,ISNUMBER(H194),H194&lt;='Metrics'!$B$9),1,0))</x:f>
      </x:c>
      <x:c r="X194" s="14" t="str">
        <x:f>IF(A194="","",IF(COUNTIFS('Example interviews'!$B$8:$B$307,A194,'Example interviews'!$E$8:$E$307,"Completed",'Example interviews'!$D$8:$D$307,"&lt;="&amp;'Metrics'!$B$9)&gt;0,1,0))</x:f>
      </x:c>
      <x:c r="Y194" s="14" t="str">
        <x:f>IF(A194="","",IF(AND(AND('Metrics'!$B$6&lt;&gt;"",C194='Metrics'!$B$6,ISNUMBER('Metrics'!$B$9),ISNUMBER(D194),D194&lt;='Metrics'!$B$9,NOT(AND(ISNUMBER(S194),S194&lt;='Metrics'!$B$9,T194&lt;&gt;""))),OR(E194="",E194&gt;'Metrics'!$B$9)),1,0))</x:f>
      </x:c>
      <x:c r="Z194" s="14" t="str">
        <x:f>IF(A194="","",IF(AND(AND('Metrics'!$B$6&lt;&gt;"",C194='Metrics'!$B$6,ISNUMBER('Metrics'!$B$9),ISNUMBER(D194),D194&lt;='Metrics'!$B$9,NOT(AND(ISNUMBER(S194),S194&lt;='Metrics'!$B$9,T194&lt;&gt;""))),ISNUMBER(G194),G194&lt;='Metrics'!$B$9,OR(I194="",I194&gt;'Metrics'!$B$9)),1,0))</x:f>
      </x:c>
      <x:c r="AA194" s="14" t="str">
        <x:f>IF(A194="","",IF(AND(AND('Metrics'!$B$6&lt;&gt;"",C194='Metrics'!$B$6,ISNUMBER('Metrics'!$B$9),ISNUMBER(D194),D194&lt;='Metrics'!$B$9,NOT(AND(ISNUMBER(S194),S194&lt;='Metrics'!$B$9,T194&lt;&gt;""))),ISNUMBER(I194),I194&lt;='Metrics'!$B$9,OR(J194="",J194&gt;'Metrics'!$B$9)),1,0))</x:f>
      </x:c>
      <x:c r="AB194" s="14" t="str">
        <x:f>IF(A194="","",IF(AND(AND('Metrics'!$B$6&lt;&gt;"",C194='Metrics'!$B$6,ISNUMBER('Metrics'!$B$9),ISNUMBER(D194),D194&lt;='Metrics'!$B$9,NOT(AND(ISNUMBER(S194),S194&lt;='Metrics'!$B$9,T194&lt;&gt;""))),ISNUMBER(J194),J194&lt;='Metrics'!$B$9,OR(L194="",L194&gt;'Metrics'!$B$9)),1,0))</x:f>
      </x:c>
      <x:c r="AC194" s="14" t="str">
        <x:f>IF(Y194=1,MAX(0,'Metrics'!$B$9-D194),"")</x:f>
      </x:c>
      <x:c r="AD194" s="14" t="str">
        <x:f>IF(AB194=1,MAX(0,'Metrics'!$B$9-J194),"")</x:f>
      </x:c>
      <x:c r="AE194" s="14" t="str">
        <x:f>IF(A194="","",IF(OR(COUNTIF($A$8:$A$207,A194)&gt;1,B194="",C194="",NOT(ISNUMBER(D194)),AND(E194&lt;&gt;"",NOT(ISNUMBER(F194))),AND(G194&lt;&gt;"",OR(E194="",NOT(ISNUMBER(H194)))),AND(J194&lt;&gt;"",I194=""),AND(L194&lt;&gt;"",OR(J194="",NOT(ISNUMBER(M194)))),AND(S194&lt;&gt;"",OR(T194="",NOT(ISNUMBER(U194)))),AND(P194&lt;&gt;"",O194=""),AND(OR(P194="Accepted",P194="Declined"),Q194=""),AND(R194&lt;&gt;"",P194&lt;&gt;"Accepted"),AND(ISNUMBER(F194),F194&lt;0),AND(ISNUMBER(M194),M194&lt;0),AND(ISNUMBER(U194),U194&lt;0),AND(D194&lt;&gt;"",NOT(ISNUMBER(D194))),AND(E194&lt;&gt;"",NOT(ISNUMBER(E194))),AND(G194&lt;&gt;"",NOT(ISNUMBER(G194))),AND(H194&lt;&gt;"",NOT(ISNUMBER(H194))),AND(I194&lt;&gt;"",NOT(ISNUMBER(I194))),AND(J194&lt;&gt;"",NOT(ISNUMBER(J194))),AND(L194&lt;&gt;"",NOT(ISNUMBER(L194))),AND(N194&lt;&gt;"",NOT(ISNUMBER(N194))),AND(O194&lt;&gt;"",NOT(ISNUMBER(O194))),AND(Q194&lt;&gt;"",NOT(ISNUMBER(Q194))),AND(R194&lt;&gt;"",NOT(ISNUMBER(R194))),AND(S194&lt;&gt;"",NOT(ISNUMBER(S194))),AND(ISNUMBER(E194),ISNUMBER(D194),E194&lt;D194),AND(ISNUMBER(G194),ISNUMBER(E194),G194&lt;E194),AND(ISNUMBER(H194),ISNUMBER(G194),H194&lt;G194),AND(ISNUMBER(I194),ISNUMBER(G194),I194&lt;G194),AND(ISNUMBER(J194),ISNUMBER(I194),J194&lt;I194),AND(ISNUMBER(L194),ISNUMBER(J194),L194&lt;J194),AND(ISNUMBER(Q194),ISNUMBER(O194),Q194&lt;O194),AND(ISNUMBER(R194),ISNUMBER(Q194),R194&lt;Q194)),1,0))</x:f>
      </x:c>
      <x:c r="AF194" s="14" t="str">
        <x:f>IF(A194="","",IF(AND(ISNUMBER(S194),S194&lt;='Metrics'!$B$9,T194&lt;&gt;""),1,0))</x:f>
      </x:c>
    </x:row>
    <x:row r="195" ht="24" customHeight="1">
      <x:c r="A195" s="15"/>
      <x:c r="B195" s="15"/>
      <x:c r="C195" s="15"/>
      <x:c r="D195" s="16"/>
      <x:c r="E195" s="16"/>
      <x:c r="F195" s="17"/>
      <x:c r="G195" s="16"/>
      <x:c r="H195" s="16"/>
      <x:c r="I195" s="16"/>
      <x:c r="J195" s="16"/>
      <x:c r="K195" s="17"/>
      <x:c r="L195" s="16"/>
      <x:c r="M195" s="17"/>
      <x:c r="N195" s="16"/>
      <x:c r="O195" s="16"/>
      <x:c r="P195" s="15"/>
      <x:c r="Q195" s="16"/>
      <x:c r="R195" s="16"/>
      <x:c r="S195" s="16"/>
      <x:c r="T195" s="15"/>
      <x:c r="U195" s="17"/>
      <x:c r="V195" s="14" t="str">
        <x:f>IF(A195="","",IF(AND('Metrics'!$B$6&lt;&gt;"",C195='Metrics'!$B$6,ISNUMBER(D195),ISNUMBER('Metrics'!$B$7),ISNUMBER('Metrics'!$B$8),D195&gt;='Metrics'!$B$7,D195&lt;='Metrics'!$B$8),1,0))</x:f>
      </x:c>
      <x:c r="W195" s="14" t="str">
        <x:f>IF(A195="","",IF(AND(V195=1,ISNUMBER(G195),G195&lt;='Metrics'!$B$9,ISNUMBER(H195),H195&lt;='Metrics'!$B$9),1,0))</x:f>
      </x:c>
      <x:c r="X195" s="14" t="str">
        <x:f>IF(A195="","",IF(COUNTIFS('Example interviews'!$B$8:$B$307,A195,'Example interviews'!$E$8:$E$307,"Completed",'Example interviews'!$D$8:$D$307,"&lt;="&amp;'Metrics'!$B$9)&gt;0,1,0))</x:f>
      </x:c>
      <x:c r="Y195" s="14" t="str">
        <x:f>IF(A195="","",IF(AND(AND('Metrics'!$B$6&lt;&gt;"",C195='Metrics'!$B$6,ISNUMBER('Metrics'!$B$9),ISNUMBER(D195),D195&lt;='Metrics'!$B$9,NOT(AND(ISNUMBER(S195),S195&lt;='Metrics'!$B$9,T195&lt;&gt;""))),OR(E195="",E195&gt;'Metrics'!$B$9)),1,0))</x:f>
      </x:c>
      <x:c r="Z195" s="14" t="str">
        <x:f>IF(A195="","",IF(AND(AND('Metrics'!$B$6&lt;&gt;"",C195='Metrics'!$B$6,ISNUMBER('Metrics'!$B$9),ISNUMBER(D195),D195&lt;='Metrics'!$B$9,NOT(AND(ISNUMBER(S195),S195&lt;='Metrics'!$B$9,T195&lt;&gt;""))),ISNUMBER(G195),G195&lt;='Metrics'!$B$9,OR(I195="",I195&gt;'Metrics'!$B$9)),1,0))</x:f>
      </x:c>
      <x:c r="AA195" s="14" t="str">
        <x:f>IF(A195="","",IF(AND(AND('Metrics'!$B$6&lt;&gt;"",C195='Metrics'!$B$6,ISNUMBER('Metrics'!$B$9),ISNUMBER(D195),D195&lt;='Metrics'!$B$9,NOT(AND(ISNUMBER(S195),S195&lt;='Metrics'!$B$9,T195&lt;&gt;""))),ISNUMBER(I195),I195&lt;='Metrics'!$B$9,OR(J195="",J195&gt;'Metrics'!$B$9)),1,0))</x:f>
      </x:c>
      <x:c r="AB195" s="14" t="str">
        <x:f>IF(A195="","",IF(AND(AND('Metrics'!$B$6&lt;&gt;"",C195='Metrics'!$B$6,ISNUMBER('Metrics'!$B$9),ISNUMBER(D195),D195&lt;='Metrics'!$B$9,NOT(AND(ISNUMBER(S195),S195&lt;='Metrics'!$B$9,T195&lt;&gt;""))),ISNUMBER(J195),J195&lt;='Metrics'!$B$9,OR(L195="",L195&gt;'Metrics'!$B$9)),1,0))</x:f>
      </x:c>
      <x:c r="AC195" s="14" t="str">
        <x:f>IF(Y195=1,MAX(0,'Metrics'!$B$9-D195),"")</x:f>
      </x:c>
      <x:c r="AD195" s="14" t="str">
        <x:f>IF(AB195=1,MAX(0,'Metrics'!$B$9-J195),"")</x:f>
      </x:c>
      <x:c r="AE195" s="14" t="str">
        <x:f>IF(A195="","",IF(OR(COUNTIF($A$8:$A$207,A195)&gt;1,B195="",C195="",NOT(ISNUMBER(D195)),AND(E195&lt;&gt;"",NOT(ISNUMBER(F195))),AND(G195&lt;&gt;"",OR(E195="",NOT(ISNUMBER(H195)))),AND(J195&lt;&gt;"",I195=""),AND(L195&lt;&gt;"",OR(J195="",NOT(ISNUMBER(M195)))),AND(S195&lt;&gt;"",OR(T195="",NOT(ISNUMBER(U195)))),AND(P195&lt;&gt;"",O195=""),AND(OR(P195="Accepted",P195="Declined"),Q195=""),AND(R195&lt;&gt;"",P195&lt;&gt;"Accepted"),AND(ISNUMBER(F195),F195&lt;0),AND(ISNUMBER(M195),M195&lt;0),AND(ISNUMBER(U195),U195&lt;0),AND(D195&lt;&gt;"",NOT(ISNUMBER(D195))),AND(E195&lt;&gt;"",NOT(ISNUMBER(E195))),AND(G195&lt;&gt;"",NOT(ISNUMBER(G195))),AND(H195&lt;&gt;"",NOT(ISNUMBER(H195))),AND(I195&lt;&gt;"",NOT(ISNUMBER(I195))),AND(J195&lt;&gt;"",NOT(ISNUMBER(J195))),AND(L195&lt;&gt;"",NOT(ISNUMBER(L195))),AND(N195&lt;&gt;"",NOT(ISNUMBER(N195))),AND(O195&lt;&gt;"",NOT(ISNUMBER(O195))),AND(Q195&lt;&gt;"",NOT(ISNUMBER(Q195))),AND(R195&lt;&gt;"",NOT(ISNUMBER(R195))),AND(S195&lt;&gt;"",NOT(ISNUMBER(S195))),AND(ISNUMBER(E195),ISNUMBER(D195),E195&lt;D195),AND(ISNUMBER(G195),ISNUMBER(E195),G195&lt;E195),AND(ISNUMBER(H195),ISNUMBER(G195),H195&lt;G195),AND(ISNUMBER(I195),ISNUMBER(G195),I195&lt;G195),AND(ISNUMBER(J195),ISNUMBER(I195),J195&lt;I195),AND(ISNUMBER(L195),ISNUMBER(J195),L195&lt;J195),AND(ISNUMBER(Q195),ISNUMBER(O195),Q195&lt;O195),AND(ISNUMBER(R195),ISNUMBER(Q195),R195&lt;Q195)),1,0))</x:f>
      </x:c>
      <x:c r="AF195" s="14" t="str">
        <x:f>IF(A195="","",IF(AND(ISNUMBER(S195),S195&lt;='Metrics'!$B$9,T195&lt;&gt;""),1,0))</x:f>
      </x:c>
    </x:row>
    <x:row r="196" ht="24" customHeight="1">
      <x:c r="A196" s="15"/>
      <x:c r="B196" s="15"/>
      <x:c r="C196" s="15"/>
      <x:c r="D196" s="16"/>
      <x:c r="E196" s="16"/>
      <x:c r="F196" s="17"/>
      <x:c r="G196" s="16"/>
      <x:c r="H196" s="16"/>
      <x:c r="I196" s="16"/>
      <x:c r="J196" s="16"/>
      <x:c r="K196" s="17"/>
      <x:c r="L196" s="16"/>
      <x:c r="M196" s="17"/>
      <x:c r="N196" s="16"/>
      <x:c r="O196" s="16"/>
      <x:c r="P196" s="15"/>
      <x:c r="Q196" s="16"/>
      <x:c r="R196" s="16"/>
      <x:c r="S196" s="16"/>
      <x:c r="T196" s="15"/>
      <x:c r="U196" s="17"/>
      <x:c r="V196" s="14" t="str">
        <x:f>IF(A196="","",IF(AND('Metrics'!$B$6&lt;&gt;"",C196='Metrics'!$B$6,ISNUMBER(D196),ISNUMBER('Metrics'!$B$7),ISNUMBER('Metrics'!$B$8),D196&gt;='Metrics'!$B$7,D196&lt;='Metrics'!$B$8),1,0))</x:f>
      </x:c>
      <x:c r="W196" s="14" t="str">
        <x:f>IF(A196="","",IF(AND(V196=1,ISNUMBER(G196),G196&lt;='Metrics'!$B$9,ISNUMBER(H196),H196&lt;='Metrics'!$B$9),1,0))</x:f>
      </x:c>
      <x:c r="X196" s="14" t="str">
        <x:f>IF(A196="","",IF(COUNTIFS('Example interviews'!$B$8:$B$307,A196,'Example interviews'!$E$8:$E$307,"Completed",'Example interviews'!$D$8:$D$307,"&lt;="&amp;'Metrics'!$B$9)&gt;0,1,0))</x:f>
      </x:c>
      <x:c r="Y196" s="14" t="str">
        <x:f>IF(A196="","",IF(AND(AND('Metrics'!$B$6&lt;&gt;"",C196='Metrics'!$B$6,ISNUMBER('Metrics'!$B$9),ISNUMBER(D196),D196&lt;='Metrics'!$B$9,NOT(AND(ISNUMBER(S196),S196&lt;='Metrics'!$B$9,T196&lt;&gt;""))),OR(E196="",E196&gt;'Metrics'!$B$9)),1,0))</x:f>
      </x:c>
      <x:c r="Z196" s="14" t="str">
        <x:f>IF(A196="","",IF(AND(AND('Metrics'!$B$6&lt;&gt;"",C196='Metrics'!$B$6,ISNUMBER('Metrics'!$B$9),ISNUMBER(D196),D196&lt;='Metrics'!$B$9,NOT(AND(ISNUMBER(S196),S196&lt;='Metrics'!$B$9,T196&lt;&gt;""))),ISNUMBER(G196),G196&lt;='Metrics'!$B$9,OR(I196="",I196&gt;'Metrics'!$B$9)),1,0))</x:f>
      </x:c>
      <x:c r="AA196" s="14" t="str">
        <x:f>IF(A196="","",IF(AND(AND('Metrics'!$B$6&lt;&gt;"",C196='Metrics'!$B$6,ISNUMBER('Metrics'!$B$9),ISNUMBER(D196),D196&lt;='Metrics'!$B$9,NOT(AND(ISNUMBER(S196),S196&lt;='Metrics'!$B$9,T196&lt;&gt;""))),ISNUMBER(I196),I196&lt;='Metrics'!$B$9,OR(J196="",J196&gt;'Metrics'!$B$9)),1,0))</x:f>
      </x:c>
      <x:c r="AB196" s="14" t="str">
        <x:f>IF(A196="","",IF(AND(AND('Metrics'!$B$6&lt;&gt;"",C196='Metrics'!$B$6,ISNUMBER('Metrics'!$B$9),ISNUMBER(D196),D196&lt;='Metrics'!$B$9,NOT(AND(ISNUMBER(S196),S196&lt;='Metrics'!$B$9,T196&lt;&gt;""))),ISNUMBER(J196),J196&lt;='Metrics'!$B$9,OR(L196="",L196&gt;'Metrics'!$B$9)),1,0))</x:f>
      </x:c>
      <x:c r="AC196" s="14" t="str">
        <x:f>IF(Y196=1,MAX(0,'Metrics'!$B$9-D196),"")</x:f>
      </x:c>
      <x:c r="AD196" s="14" t="str">
        <x:f>IF(AB196=1,MAX(0,'Metrics'!$B$9-J196),"")</x:f>
      </x:c>
      <x:c r="AE196" s="14" t="str">
        <x:f>IF(A196="","",IF(OR(COUNTIF($A$8:$A$207,A196)&gt;1,B196="",C196="",NOT(ISNUMBER(D196)),AND(E196&lt;&gt;"",NOT(ISNUMBER(F196))),AND(G196&lt;&gt;"",OR(E196="",NOT(ISNUMBER(H196)))),AND(J196&lt;&gt;"",I196=""),AND(L196&lt;&gt;"",OR(J196="",NOT(ISNUMBER(M196)))),AND(S196&lt;&gt;"",OR(T196="",NOT(ISNUMBER(U196)))),AND(P196&lt;&gt;"",O196=""),AND(OR(P196="Accepted",P196="Declined"),Q196=""),AND(R196&lt;&gt;"",P196&lt;&gt;"Accepted"),AND(ISNUMBER(F196),F196&lt;0),AND(ISNUMBER(M196),M196&lt;0),AND(ISNUMBER(U196),U196&lt;0),AND(D196&lt;&gt;"",NOT(ISNUMBER(D196))),AND(E196&lt;&gt;"",NOT(ISNUMBER(E196))),AND(G196&lt;&gt;"",NOT(ISNUMBER(G196))),AND(H196&lt;&gt;"",NOT(ISNUMBER(H196))),AND(I196&lt;&gt;"",NOT(ISNUMBER(I196))),AND(J196&lt;&gt;"",NOT(ISNUMBER(J196))),AND(L196&lt;&gt;"",NOT(ISNUMBER(L196))),AND(N196&lt;&gt;"",NOT(ISNUMBER(N196))),AND(O196&lt;&gt;"",NOT(ISNUMBER(O196))),AND(Q196&lt;&gt;"",NOT(ISNUMBER(Q196))),AND(R196&lt;&gt;"",NOT(ISNUMBER(R196))),AND(S196&lt;&gt;"",NOT(ISNUMBER(S196))),AND(ISNUMBER(E196),ISNUMBER(D196),E196&lt;D196),AND(ISNUMBER(G196),ISNUMBER(E196),G196&lt;E196),AND(ISNUMBER(H196),ISNUMBER(G196),H196&lt;G196),AND(ISNUMBER(I196),ISNUMBER(G196),I196&lt;G196),AND(ISNUMBER(J196),ISNUMBER(I196),J196&lt;I196),AND(ISNUMBER(L196),ISNUMBER(J196),L196&lt;J196),AND(ISNUMBER(Q196),ISNUMBER(O196),Q196&lt;O196),AND(ISNUMBER(R196),ISNUMBER(Q196),R196&lt;Q196)),1,0))</x:f>
      </x:c>
      <x:c r="AF196" s="14" t="str">
        <x:f>IF(A196="","",IF(AND(ISNUMBER(S196),S196&lt;='Metrics'!$B$9,T196&lt;&gt;""),1,0))</x:f>
      </x:c>
    </x:row>
    <x:row r="197" ht="24" customHeight="1">
      <x:c r="A197" s="15"/>
      <x:c r="B197" s="15"/>
      <x:c r="C197" s="15"/>
      <x:c r="D197" s="16"/>
      <x:c r="E197" s="16"/>
      <x:c r="F197" s="17"/>
      <x:c r="G197" s="16"/>
      <x:c r="H197" s="16"/>
      <x:c r="I197" s="16"/>
      <x:c r="J197" s="16"/>
      <x:c r="K197" s="17"/>
      <x:c r="L197" s="16"/>
      <x:c r="M197" s="17"/>
      <x:c r="N197" s="16"/>
      <x:c r="O197" s="16"/>
      <x:c r="P197" s="15"/>
      <x:c r="Q197" s="16"/>
      <x:c r="R197" s="16"/>
      <x:c r="S197" s="16"/>
      <x:c r="T197" s="15"/>
      <x:c r="U197" s="17"/>
      <x:c r="V197" s="14" t="str">
        <x:f>IF(A197="","",IF(AND('Metrics'!$B$6&lt;&gt;"",C197='Metrics'!$B$6,ISNUMBER(D197),ISNUMBER('Metrics'!$B$7),ISNUMBER('Metrics'!$B$8),D197&gt;='Metrics'!$B$7,D197&lt;='Metrics'!$B$8),1,0))</x:f>
      </x:c>
      <x:c r="W197" s="14" t="str">
        <x:f>IF(A197="","",IF(AND(V197=1,ISNUMBER(G197),G197&lt;='Metrics'!$B$9,ISNUMBER(H197),H197&lt;='Metrics'!$B$9),1,0))</x:f>
      </x:c>
      <x:c r="X197" s="14" t="str">
        <x:f>IF(A197="","",IF(COUNTIFS('Example interviews'!$B$8:$B$307,A197,'Example interviews'!$E$8:$E$307,"Completed",'Example interviews'!$D$8:$D$307,"&lt;="&amp;'Metrics'!$B$9)&gt;0,1,0))</x:f>
      </x:c>
      <x:c r="Y197" s="14" t="str">
        <x:f>IF(A197="","",IF(AND(AND('Metrics'!$B$6&lt;&gt;"",C197='Metrics'!$B$6,ISNUMBER('Metrics'!$B$9),ISNUMBER(D197),D197&lt;='Metrics'!$B$9,NOT(AND(ISNUMBER(S197),S197&lt;='Metrics'!$B$9,T197&lt;&gt;""))),OR(E197="",E197&gt;'Metrics'!$B$9)),1,0))</x:f>
      </x:c>
      <x:c r="Z197" s="14" t="str">
        <x:f>IF(A197="","",IF(AND(AND('Metrics'!$B$6&lt;&gt;"",C197='Metrics'!$B$6,ISNUMBER('Metrics'!$B$9),ISNUMBER(D197),D197&lt;='Metrics'!$B$9,NOT(AND(ISNUMBER(S197),S197&lt;='Metrics'!$B$9,T197&lt;&gt;""))),ISNUMBER(G197),G197&lt;='Metrics'!$B$9,OR(I197="",I197&gt;'Metrics'!$B$9)),1,0))</x:f>
      </x:c>
      <x:c r="AA197" s="14" t="str">
        <x:f>IF(A197="","",IF(AND(AND('Metrics'!$B$6&lt;&gt;"",C197='Metrics'!$B$6,ISNUMBER('Metrics'!$B$9),ISNUMBER(D197),D197&lt;='Metrics'!$B$9,NOT(AND(ISNUMBER(S197),S197&lt;='Metrics'!$B$9,T197&lt;&gt;""))),ISNUMBER(I197),I197&lt;='Metrics'!$B$9,OR(J197="",J197&gt;'Metrics'!$B$9)),1,0))</x:f>
      </x:c>
      <x:c r="AB197" s="14" t="str">
        <x:f>IF(A197="","",IF(AND(AND('Metrics'!$B$6&lt;&gt;"",C197='Metrics'!$B$6,ISNUMBER('Metrics'!$B$9),ISNUMBER(D197),D197&lt;='Metrics'!$B$9,NOT(AND(ISNUMBER(S197),S197&lt;='Metrics'!$B$9,T197&lt;&gt;""))),ISNUMBER(J197),J197&lt;='Metrics'!$B$9,OR(L197="",L197&gt;'Metrics'!$B$9)),1,0))</x:f>
      </x:c>
      <x:c r="AC197" s="14" t="str">
        <x:f>IF(Y197=1,MAX(0,'Metrics'!$B$9-D197),"")</x:f>
      </x:c>
      <x:c r="AD197" s="14" t="str">
        <x:f>IF(AB197=1,MAX(0,'Metrics'!$B$9-J197),"")</x:f>
      </x:c>
      <x:c r="AE197" s="14" t="str">
        <x:f>IF(A197="","",IF(OR(COUNTIF($A$8:$A$207,A197)&gt;1,B197="",C197="",NOT(ISNUMBER(D197)),AND(E197&lt;&gt;"",NOT(ISNUMBER(F197))),AND(G197&lt;&gt;"",OR(E197="",NOT(ISNUMBER(H197)))),AND(J197&lt;&gt;"",I197=""),AND(L197&lt;&gt;"",OR(J197="",NOT(ISNUMBER(M197)))),AND(S197&lt;&gt;"",OR(T197="",NOT(ISNUMBER(U197)))),AND(P197&lt;&gt;"",O197=""),AND(OR(P197="Accepted",P197="Declined"),Q197=""),AND(R197&lt;&gt;"",P197&lt;&gt;"Accepted"),AND(ISNUMBER(F197),F197&lt;0),AND(ISNUMBER(M197),M197&lt;0),AND(ISNUMBER(U197),U197&lt;0),AND(D197&lt;&gt;"",NOT(ISNUMBER(D197))),AND(E197&lt;&gt;"",NOT(ISNUMBER(E197))),AND(G197&lt;&gt;"",NOT(ISNUMBER(G197))),AND(H197&lt;&gt;"",NOT(ISNUMBER(H197))),AND(I197&lt;&gt;"",NOT(ISNUMBER(I197))),AND(J197&lt;&gt;"",NOT(ISNUMBER(J197))),AND(L197&lt;&gt;"",NOT(ISNUMBER(L197))),AND(N197&lt;&gt;"",NOT(ISNUMBER(N197))),AND(O197&lt;&gt;"",NOT(ISNUMBER(O197))),AND(Q197&lt;&gt;"",NOT(ISNUMBER(Q197))),AND(R197&lt;&gt;"",NOT(ISNUMBER(R197))),AND(S197&lt;&gt;"",NOT(ISNUMBER(S197))),AND(ISNUMBER(E197),ISNUMBER(D197),E197&lt;D197),AND(ISNUMBER(G197),ISNUMBER(E197),G197&lt;E197),AND(ISNUMBER(H197),ISNUMBER(G197),H197&lt;G197),AND(ISNUMBER(I197),ISNUMBER(G197),I197&lt;G197),AND(ISNUMBER(J197),ISNUMBER(I197),J197&lt;I197),AND(ISNUMBER(L197),ISNUMBER(J197),L197&lt;J197),AND(ISNUMBER(Q197),ISNUMBER(O197),Q197&lt;O197),AND(ISNUMBER(R197),ISNUMBER(Q197),R197&lt;Q197)),1,0))</x:f>
      </x:c>
      <x:c r="AF197" s="14" t="str">
        <x:f>IF(A197="","",IF(AND(ISNUMBER(S197),S197&lt;='Metrics'!$B$9,T197&lt;&gt;""),1,0))</x:f>
      </x:c>
    </x:row>
    <x:row r="198" ht="24" customHeight="1">
      <x:c r="A198" s="15"/>
      <x:c r="B198" s="15"/>
      <x:c r="C198" s="15"/>
      <x:c r="D198" s="16"/>
      <x:c r="E198" s="16"/>
      <x:c r="F198" s="17"/>
      <x:c r="G198" s="16"/>
      <x:c r="H198" s="16"/>
      <x:c r="I198" s="16"/>
      <x:c r="J198" s="16"/>
      <x:c r="K198" s="17"/>
      <x:c r="L198" s="16"/>
      <x:c r="M198" s="17"/>
      <x:c r="N198" s="16"/>
      <x:c r="O198" s="16"/>
      <x:c r="P198" s="15"/>
      <x:c r="Q198" s="16"/>
      <x:c r="R198" s="16"/>
      <x:c r="S198" s="16"/>
      <x:c r="T198" s="15"/>
      <x:c r="U198" s="17"/>
      <x:c r="V198" s="14" t="str">
        <x:f>IF(A198="","",IF(AND('Metrics'!$B$6&lt;&gt;"",C198='Metrics'!$B$6,ISNUMBER(D198),ISNUMBER('Metrics'!$B$7),ISNUMBER('Metrics'!$B$8),D198&gt;='Metrics'!$B$7,D198&lt;='Metrics'!$B$8),1,0))</x:f>
      </x:c>
      <x:c r="W198" s="14" t="str">
        <x:f>IF(A198="","",IF(AND(V198=1,ISNUMBER(G198),G198&lt;='Metrics'!$B$9,ISNUMBER(H198),H198&lt;='Metrics'!$B$9),1,0))</x:f>
      </x:c>
      <x:c r="X198" s="14" t="str">
        <x:f>IF(A198="","",IF(COUNTIFS('Example interviews'!$B$8:$B$307,A198,'Example interviews'!$E$8:$E$307,"Completed",'Example interviews'!$D$8:$D$307,"&lt;="&amp;'Metrics'!$B$9)&gt;0,1,0))</x:f>
      </x:c>
      <x:c r="Y198" s="14" t="str">
        <x:f>IF(A198="","",IF(AND(AND('Metrics'!$B$6&lt;&gt;"",C198='Metrics'!$B$6,ISNUMBER('Metrics'!$B$9),ISNUMBER(D198),D198&lt;='Metrics'!$B$9,NOT(AND(ISNUMBER(S198),S198&lt;='Metrics'!$B$9,T198&lt;&gt;""))),OR(E198="",E198&gt;'Metrics'!$B$9)),1,0))</x:f>
      </x:c>
      <x:c r="Z198" s="14" t="str">
        <x:f>IF(A198="","",IF(AND(AND('Metrics'!$B$6&lt;&gt;"",C198='Metrics'!$B$6,ISNUMBER('Metrics'!$B$9),ISNUMBER(D198),D198&lt;='Metrics'!$B$9,NOT(AND(ISNUMBER(S198),S198&lt;='Metrics'!$B$9,T198&lt;&gt;""))),ISNUMBER(G198),G198&lt;='Metrics'!$B$9,OR(I198="",I198&gt;'Metrics'!$B$9)),1,0))</x:f>
      </x:c>
      <x:c r="AA198" s="14" t="str">
        <x:f>IF(A198="","",IF(AND(AND('Metrics'!$B$6&lt;&gt;"",C198='Metrics'!$B$6,ISNUMBER('Metrics'!$B$9),ISNUMBER(D198),D198&lt;='Metrics'!$B$9,NOT(AND(ISNUMBER(S198),S198&lt;='Metrics'!$B$9,T198&lt;&gt;""))),ISNUMBER(I198),I198&lt;='Metrics'!$B$9,OR(J198="",J198&gt;'Metrics'!$B$9)),1,0))</x:f>
      </x:c>
      <x:c r="AB198" s="14" t="str">
        <x:f>IF(A198="","",IF(AND(AND('Metrics'!$B$6&lt;&gt;"",C198='Metrics'!$B$6,ISNUMBER('Metrics'!$B$9),ISNUMBER(D198),D198&lt;='Metrics'!$B$9,NOT(AND(ISNUMBER(S198),S198&lt;='Metrics'!$B$9,T198&lt;&gt;""))),ISNUMBER(J198),J198&lt;='Metrics'!$B$9,OR(L198="",L198&gt;'Metrics'!$B$9)),1,0))</x:f>
      </x:c>
      <x:c r="AC198" s="14" t="str">
        <x:f>IF(Y198=1,MAX(0,'Metrics'!$B$9-D198),"")</x:f>
      </x:c>
      <x:c r="AD198" s="14" t="str">
        <x:f>IF(AB198=1,MAX(0,'Metrics'!$B$9-J198),"")</x:f>
      </x:c>
      <x:c r="AE198" s="14" t="str">
        <x:f>IF(A198="","",IF(OR(COUNTIF($A$8:$A$207,A198)&gt;1,B198="",C198="",NOT(ISNUMBER(D198)),AND(E198&lt;&gt;"",NOT(ISNUMBER(F198))),AND(G198&lt;&gt;"",OR(E198="",NOT(ISNUMBER(H198)))),AND(J198&lt;&gt;"",I198=""),AND(L198&lt;&gt;"",OR(J198="",NOT(ISNUMBER(M198)))),AND(S198&lt;&gt;"",OR(T198="",NOT(ISNUMBER(U198)))),AND(P198&lt;&gt;"",O198=""),AND(OR(P198="Accepted",P198="Declined"),Q198=""),AND(R198&lt;&gt;"",P198&lt;&gt;"Accepted"),AND(ISNUMBER(F198),F198&lt;0),AND(ISNUMBER(M198),M198&lt;0),AND(ISNUMBER(U198),U198&lt;0),AND(D198&lt;&gt;"",NOT(ISNUMBER(D198))),AND(E198&lt;&gt;"",NOT(ISNUMBER(E198))),AND(G198&lt;&gt;"",NOT(ISNUMBER(G198))),AND(H198&lt;&gt;"",NOT(ISNUMBER(H198))),AND(I198&lt;&gt;"",NOT(ISNUMBER(I198))),AND(J198&lt;&gt;"",NOT(ISNUMBER(J198))),AND(L198&lt;&gt;"",NOT(ISNUMBER(L198))),AND(N198&lt;&gt;"",NOT(ISNUMBER(N198))),AND(O198&lt;&gt;"",NOT(ISNUMBER(O198))),AND(Q198&lt;&gt;"",NOT(ISNUMBER(Q198))),AND(R198&lt;&gt;"",NOT(ISNUMBER(R198))),AND(S198&lt;&gt;"",NOT(ISNUMBER(S198))),AND(ISNUMBER(E198),ISNUMBER(D198),E198&lt;D198),AND(ISNUMBER(G198),ISNUMBER(E198),G198&lt;E198),AND(ISNUMBER(H198),ISNUMBER(G198),H198&lt;G198),AND(ISNUMBER(I198),ISNUMBER(G198),I198&lt;G198),AND(ISNUMBER(J198),ISNUMBER(I198),J198&lt;I198),AND(ISNUMBER(L198),ISNUMBER(J198),L198&lt;J198),AND(ISNUMBER(Q198),ISNUMBER(O198),Q198&lt;O198),AND(ISNUMBER(R198),ISNUMBER(Q198),R198&lt;Q198)),1,0))</x:f>
      </x:c>
      <x:c r="AF198" s="14" t="str">
        <x:f>IF(A198="","",IF(AND(ISNUMBER(S198),S198&lt;='Metrics'!$B$9,T198&lt;&gt;""),1,0))</x:f>
      </x:c>
    </x:row>
    <x:row r="199" ht="24" customHeight="1">
      <x:c r="A199" s="15"/>
      <x:c r="B199" s="15"/>
      <x:c r="C199" s="15"/>
      <x:c r="D199" s="16"/>
      <x:c r="E199" s="16"/>
      <x:c r="F199" s="17"/>
      <x:c r="G199" s="16"/>
      <x:c r="H199" s="16"/>
      <x:c r="I199" s="16"/>
      <x:c r="J199" s="16"/>
      <x:c r="K199" s="17"/>
      <x:c r="L199" s="16"/>
      <x:c r="M199" s="17"/>
      <x:c r="N199" s="16"/>
      <x:c r="O199" s="16"/>
      <x:c r="P199" s="15"/>
      <x:c r="Q199" s="16"/>
      <x:c r="R199" s="16"/>
      <x:c r="S199" s="16"/>
      <x:c r="T199" s="15"/>
      <x:c r="U199" s="17"/>
      <x:c r="V199" s="14" t="str">
        <x:f>IF(A199="","",IF(AND('Metrics'!$B$6&lt;&gt;"",C199='Metrics'!$B$6,ISNUMBER(D199),ISNUMBER('Metrics'!$B$7),ISNUMBER('Metrics'!$B$8),D199&gt;='Metrics'!$B$7,D199&lt;='Metrics'!$B$8),1,0))</x:f>
      </x:c>
      <x:c r="W199" s="14" t="str">
        <x:f>IF(A199="","",IF(AND(V199=1,ISNUMBER(G199),G199&lt;='Metrics'!$B$9,ISNUMBER(H199),H199&lt;='Metrics'!$B$9),1,0))</x:f>
      </x:c>
      <x:c r="X199" s="14" t="str">
        <x:f>IF(A199="","",IF(COUNTIFS('Example interviews'!$B$8:$B$307,A199,'Example interviews'!$E$8:$E$307,"Completed",'Example interviews'!$D$8:$D$307,"&lt;="&amp;'Metrics'!$B$9)&gt;0,1,0))</x:f>
      </x:c>
      <x:c r="Y199" s="14" t="str">
        <x:f>IF(A199="","",IF(AND(AND('Metrics'!$B$6&lt;&gt;"",C199='Metrics'!$B$6,ISNUMBER('Metrics'!$B$9),ISNUMBER(D199),D199&lt;='Metrics'!$B$9,NOT(AND(ISNUMBER(S199),S199&lt;='Metrics'!$B$9,T199&lt;&gt;""))),OR(E199="",E199&gt;'Metrics'!$B$9)),1,0))</x:f>
      </x:c>
      <x:c r="Z199" s="14" t="str">
        <x:f>IF(A199="","",IF(AND(AND('Metrics'!$B$6&lt;&gt;"",C199='Metrics'!$B$6,ISNUMBER('Metrics'!$B$9),ISNUMBER(D199),D199&lt;='Metrics'!$B$9,NOT(AND(ISNUMBER(S199),S199&lt;='Metrics'!$B$9,T199&lt;&gt;""))),ISNUMBER(G199),G199&lt;='Metrics'!$B$9,OR(I199="",I199&gt;'Metrics'!$B$9)),1,0))</x:f>
      </x:c>
      <x:c r="AA199" s="14" t="str">
        <x:f>IF(A199="","",IF(AND(AND('Metrics'!$B$6&lt;&gt;"",C199='Metrics'!$B$6,ISNUMBER('Metrics'!$B$9),ISNUMBER(D199),D199&lt;='Metrics'!$B$9,NOT(AND(ISNUMBER(S199),S199&lt;='Metrics'!$B$9,T199&lt;&gt;""))),ISNUMBER(I199),I199&lt;='Metrics'!$B$9,OR(J199="",J199&gt;'Metrics'!$B$9)),1,0))</x:f>
      </x:c>
      <x:c r="AB199" s="14" t="str">
        <x:f>IF(A199="","",IF(AND(AND('Metrics'!$B$6&lt;&gt;"",C199='Metrics'!$B$6,ISNUMBER('Metrics'!$B$9),ISNUMBER(D199),D199&lt;='Metrics'!$B$9,NOT(AND(ISNUMBER(S199),S199&lt;='Metrics'!$B$9,T199&lt;&gt;""))),ISNUMBER(J199),J199&lt;='Metrics'!$B$9,OR(L199="",L199&gt;'Metrics'!$B$9)),1,0))</x:f>
      </x:c>
      <x:c r="AC199" s="14" t="str">
        <x:f>IF(Y199=1,MAX(0,'Metrics'!$B$9-D199),"")</x:f>
      </x:c>
      <x:c r="AD199" s="14" t="str">
        <x:f>IF(AB199=1,MAX(0,'Metrics'!$B$9-J199),"")</x:f>
      </x:c>
      <x:c r="AE199" s="14" t="str">
        <x:f>IF(A199="","",IF(OR(COUNTIF($A$8:$A$207,A199)&gt;1,B199="",C199="",NOT(ISNUMBER(D199)),AND(E199&lt;&gt;"",NOT(ISNUMBER(F199))),AND(G199&lt;&gt;"",OR(E199="",NOT(ISNUMBER(H199)))),AND(J199&lt;&gt;"",I199=""),AND(L199&lt;&gt;"",OR(J199="",NOT(ISNUMBER(M199)))),AND(S199&lt;&gt;"",OR(T199="",NOT(ISNUMBER(U199)))),AND(P199&lt;&gt;"",O199=""),AND(OR(P199="Accepted",P199="Declined"),Q199=""),AND(R199&lt;&gt;"",P199&lt;&gt;"Accepted"),AND(ISNUMBER(F199),F199&lt;0),AND(ISNUMBER(M199),M199&lt;0),AND(ISNUMBER(U199),U199&lt;0),AND(D199&lt;&gt;"",NOT(ISNUMBER(D199))),AND(E199&lt;&gt;"",NOT(ISNUMBER(E199))),AND(G199&lt;&gt;"",NOT(ISNUMBER(G199))),AND(H199&lt;&gt;"",NOT(ISNUMBER(H199))),AND(I199&lt;&gt;"",NOT(ISNUMBER(I199))),AND(J199&lt;&gt;"",NOT(ISNUMBER(J199))),AND(L199&lt;&gt;"",NOT(ISNUMBER(L199))),AND(N199&lt;&gt;"",NOT(ISNUMBER(N199))),AND(O199&lt;&gt;"",NOT(ISNUMBER(O199))),AND(Q199&lt;&gt;"",NOT(ISNUMBER(Q199))),AND(R199&lt;&gt;"",NOT(ISNUMBER(R199))),AND(S199&lt;&gt;"",NOT(ISNUMBER(S199))),AND(ISNUMBER(E199),ISNUMBER(D199),E199&lt;D199),AND(ISNUMBER(G199),ISNUMBER(E199),G199&lt;E199),AND(ISNUMBER(H199),ISNUMBER(G199),H199&lt;G199),AND(ISNUMBER(I199),ISNUMBER(G199),I199&lt;G199),AND(ISNUMBER(J199),ISNUMBER(I199),J199&lt;I199),AND(ISNUMBER(L199),ISNUMBER(J199),L199&lt;J199),AND(ISNUMBER(Q199),ISNUMBER(O199),Q199&lt;O199),AND(ISNUMBER(R199),ISNUMBER(Q199),R199&lt;Q199)),1,0))</x:f>
      </x:c>
      <x:c r="AF199" s="14" t="str">
        <x:f>IF(A199="","",IF(AND(ISNUMBER(S199),S199&lt;='Metrics'!$B$9,T199&lt;&gt;""),1,0))</x:f>
      </x:c>
    </x:row>
    <x:row r="200" ht="24" customHeight="1">
      <x:c r="A200" s="15"/>
      <x:c r="B200" s="15"/>
      <x:c r="C200" s="15"/>
      <x:c r="D200" s="16"/>
      <x:c r="E200" s="16"/>
      <x:c r="F200" s="17"/>
      <x:c r="G200" s="16"/>
      <x:c r="H200" s="16"/>
      <x:c r="I200" s="16"/>
      <x:c r="J200" s="16"/>
      <x:c r="K200" s="17"/>
      <x:c r="L200" s="16"/>
      <x:c r="M200" s="17"/>
      <x:c r="N200" s="16"/>
      <x:c r="O200" s="16"/>
      <x:c r="P200" s="15"/>
      <x:c r="Q200" s="16"/>
      <x:c r="R200" s="16"/>
      <x:c r="S200" s="16"/>
      <x:c r="T200" s="15"/>
      <x:c r="U200" s="17"/>
      <x:c r="V200" s="14" t="str">
        <x:f>IF(A200="","",IF(AND('Metrics'!$B$6&lt;&gt;"",C200='Metrics'!$B$6,ISNUMBER(D200),ISNUMBER('Metrics'!$B$7),ISNUMBER('Metrics'!$B$8),D200&gt;='Metrics'!$B$7,D200&lt;='Metrics'!$B$8),1,0))</x:f>
      </x:c>
      <x:c r="W200" s="14" t="str">
        <x:f>IF(A200="","",IF(AND(V200=1,ISNUMBER(G200),G200&lt;='Metrics'!$B$9,ISNUMBER(H200),H200&lt;='Metrics'!$B$9),1,0))</x:f>
      </x:c>
      <x:c r="X200" s="14" t="str">
        <x:f>IF(A200="","",IF(COUNTIFS('Example interviews'!$B$8:$B$307,A200,'Example interviews'!$E$8:$E$307,"Completed",'Example interviews'!$D$8:$D$307,"&lt;="&amp;'Metrics'!$B$9)&gt;0,1,0))</x:f>
      </x:c>
      <x:c r="Y200" s="14" t="str">
        <x:f>IF(A200="","",IF(AND(AND('Metrics'!$B$6&lt;&gt;"",C200='Metrics'!$B$6,ISNUMBER('Metrics'!$B$9),ISNUMBER(D200),D200&lt;='Metrics'!$B$9,NOT(AND(ISNUMBER(S200),S200&lt;='Metrics'!$B$9,T200&lt;&gt;""))),OR(E200="",E200&gt;'Metrics'!$B$9)),1,0))</x:f>
      </x:c>
      <x:c r="Z200" s="14" t="str">
        <x:f>IF(A200="","",IF(AND(AND('Metrics'!$B$6&lt;&gt;"",C200='Metrics'!$B$6,ISNUMBER('Metrics'!$B$9),ISNUMBER(D200),D200&lt;='Metrics'!$B$9,NOT(AND(ISNUMBER(S200),S200&lt;='Metrics'!$B$9,T200&lt;&gt;""))),ISNUMBER(G200),G200&lt;='Metrics'!$B$9,OR(I200="",I200&gt;'Metrics'!$B$9)),1,0))</x:f>
      </x:c>
      <x:c r="AA200" s="14" t="str">
        <x:f>IF(A200="","",IF(AND(AND('Metrics'!$B$6&lt;&gt;"",C200='Metrics'!$B$6,ISNUMBER('Metrics'!$B$9),ISNUMBER(D200),D200&lt;='Metrics'!$B$9,NOT(AND(ISNUMBER(S200),S200&lt;='Metrics'!$B$9,T200&lt;&gt;""))),ISNUMBER(I200),I200&lt;='Metrics'!$B$9,OR(J200="",J200&gt;'Metrics'!$B$9)),1,0))</x:f>
      </x:c>
      <x:c r="AB200" s="14" t="str">
        <x:f>IF(A200="","",IF(AND(AND('Metrics'!$B$6&lt;&gt;"",C200='Metrics'!$B$6,ISNUMBER('Metrics'!$B$9),ISNUMBER(D200),D200&lt;='Metrics'!$B$9,NOT(AND(ISNUMBER(S200),S200&lt;='Metrics'!$B$9,T200&lt;&gt;""))),ISNUMBER(J200),J200&lt;='Metrics'!$B$9,OR(L200="",L200&gt;'Metrics'!$B$9)),1,0))</x:f>
      </x:c>
      <x:c r="AC200" s="14" t="str">
        <x:f>IF(Y200=1,MAX(0,'Metrics'!$B$9-D200),"")</x:f>
      </x:c>
      <x:c r="AD200" s="14" t="str">
        <x:f>IF(AB200=1,MAX(0,'Metrics'!$B$9-J200),"")</x:f>
      </x:c>
      <x:c r="AE200" s="14" t="str">
        <x:f>IF(A200="","",IF(OR(COUNTIF($A$8:$A$207,A200)&gt;1,B200="",C200="",NOT(ISNUMBER(D200)),AND(E200&lt;&gt;"",NOT(ISNUMBER(F200))),AND(G200&lt;&gt;"",OR(E200="",NOT(ISNUMBER(H200)))),AND(J200&lt;&gt;"",I200=""),AND(L200&lt;&gt;"",OR(J200="",NOT(ISNUMBER(M200)))),AND(S200&lt;&gt;"",OR(T200="",NOT(ISNUMBER(U200)))),AND(P200&lt;&gt;"",O200=""),AND(OR(P200="Accepted",P200="Declined"),Q200=""),AND(R200&lt;&gt;"",P200&lt;&gt;"Accepted"),AND(ISNUMBER(F200),F200&lt;0),AND(ISNUMBER(M200),M200&lt;0),AND(ISNUMBER(U200),U200&lt;0),AND(D200&lt;&gt;"",NOT(ISNUMBER(D200))),AND(E200&lt;&gt;"",NOT(ISNUMBER(E200))),AND(G200&lt;&gt;"",NOT(ISNUMBER(G200))),AND(H200&lt;&gt;"",NOT(ISNUMBER(H200))),AND(I200&lt;&gt;"",NOT(ISNUMBER(I200))),AND(J200&lt;&gt;"",NOT(ISNUMBER(J200))),AND(L200&lt;&gt;"",NOT(ISNUMBER(L200))),AND(N200&lt;&gt;"",NOT(ISNUMBER(N200))),AND(O200&lt;&gt;"",NOT(ISNUMBER(O200))),AND(Q200&lt;&gt;"",NOT(ISNUMBER(Q200))),AND(R200&lt;&gt;"",NOT(ISNUMBER(R200))),AND(S200&lt;&gt;"",NOT(ISNUMBER(S200))),AND(ISNUMBER(E200),ISNUMBER(D200),E200&lt;D200),AND(ISNUMBER(G200),ISNUMBER(E200),G200&lt;E200),AND(ISNUMBER(H200),ISNUMBER(G200),H200&lt;G200),AND(ISNUMBER(I200),ISNUMBER(G200),I200&lt;G200),AND(ISNUMBER(J200),ISNUMBER(I200),J200&lt;I200),AND(ISNUMBER(L200),ISNUMBER(J200),L200&lt;J200),AND(ISNUMBER(Q200),ISNUMBER(O200),Q200&lt;O200),AND(ISNUMBER(R200),ISNUMBER(Q200),R200&lt;Q200)),1,0))</x:f>
      </x:c>
      <x:c r="AF200" s="14" t="str">
        <x:f>IF(A200="","",IF(AND(ISNUMBER(S200),S200&lt;='Metrics'!$B$9,T200&lt;&gt;""),1,0))</x:f>
      </x:c>
    </x:row>
    <x:row r="201" ht="24" customHeight="1">
      <x:c r="A201" s="15"/>
      <x:c r="B201" s="15"/>
      <x:c r="C201" s="15"/>
      <x:c r="D201" s="16"/>
      <x:c r="E201" s="16"/>
      <x:c r="F201" s="17"/>
      <x:c r="G201" s="16"/>
      <x:c r="H201" s="16"/>
      <x:c r="I201" s="16"/>
      <x:c r="J201" s="16"/>
      <x:c r="K201" s="17"/>
      <x:c r="L201" s="16"/>
      <x:c r="M201" s="17"/>
      <x:c r="N201" s="16"/>
      <x:c r="O201" s="16"/>
      <x:c r="P201" s="15"/>
      <x:c r="Q201" s="16"/>
      <x:c r="R201" s="16"/>
      <x:c r="S201" s="16"/>
      <x:c r="T201" s="15"/>
      <x:c r="U201" s="17"/>
      <x:c r="V201" s="14" t="str">
        <x:f>IF(A201="","",IF(AND('Metrics'!$B$6&lt;&gt;"",C201='Metrics'!$B$6,ISNUMBER(D201),ISNUMBER('Metrics'!$B$7),ISNUMBER('Metrics'!$B$8),D201&gt;='Metrics'!$B$7,D201&lt;='Metrics'!$B$8),1,0))</x:f>
      </x:c>
      <x:c r="W201" s="14" t="str">
        <x:f>IF(A201="","",IF(AND(V201=1,ISNUMBER(G201),G201&lt;='Metrics'!$B$9,ISNUMBER(H201),H201&lt;='Metrics'!$B$9),1,0))</x:f>
      </x:c>
      <x:c r="X201" s="14" t="str">
        <x:f>IF(A201="","",IF(COUNTIFS('Example interviews'!$B$8:$B$307,A201,'Example interviews'!$E$8:$E$307,"Completed",'Example interviews'!$D$8:$D$307,"&lt;="&amp;'Metrics'!$B$9)&gt;0,1,0))</x:f>
      </x:c>
      <x:c r="Y201" s="14" t="str">
        <x:f>IF(A201="","",IF(AND(AND('Metrics'!$B$6&lt;&gt;"",C201='Metrics'!$B$6,ISNUMBER('Metrics'!$B$9),ISNUMBER(D201),D201&lt;='Metrics'!$B$9,NOT(AND(ISNUMBER(S201),S201&lt;='Metrics'!$B$9,T201&lt;&gt;""))),OR(E201="",E201&gt;'Metrics'!$B$9)),1,0))</x:f>
      </x:c>
      <x:c r="Z201" s="14" t="str">
        <x:f>IF(A201="","",IF(AND(AND('Metrics'!$B$6&lt;&gt;"",C201='Metrics'!$B$6,ISNUMBER('Metrics'!$B$9),ISNUMBER(D201),D201&lt;='Metrics'!$B$9,NOT(AND(ISNUMBER(S201),S201&lt;='Metrics'!$B$9,T201&lt;&gt;""))),ISNUMBER(G201),G201&lt;='Metrics'!$B$9,OR(I201="",I201&gt;'Metrics'!$B$9)),1,0))</x:f>
      </x:c>
      <x:c r="AA201" s="14" t="str">
        <x:f>IF(A201="","",IF(AND(AND('Metrics'!$B$6&lt;&gt;"",C201='Metrics'!$B$6,ISNUMBER('Metrics'!$B$9),ISNUMBER(D201),D201&lt;='Metrics'!$B$9,NOT(AND(ISNUMBER(S201),S201&lt;='Metrics'!$B$9,T201&lt;&gt;""))),ISNUMBER(I201),I201&lt;='Metrics'!$B$9,OR(J201="",J201&gt;'Metrics'!$B$9)),1,0))</x:f>
      </x:c>
      <x:c r="AB201" s="14" t="str">
        <x:f>IF(A201="","",IF(AND(AND('Metrics'!$B$6&lt;&gt;"",C201='Metrics'!$B$6,ISNUMBER('Metrics'!$B$9),ISNUMBER(D201),D201&lt;='Metrics'!$B$9,NOT(AND(ISNUMBER(S201),S201&lt;='Metrics'!$B$9,T201&lt;&gt;""))),ISNUMBER(J201),J201&lt;='Metrics'!$B$9,OR(L201="",L201&gt;'Metrics'!$B$9)),1,0))</x:f>
      </x:c>
      <x:c r="AC201" s="14" t="str">
        <x:f>IF(Y201=1,MAX(0,'Metrics'!$B$9-D201),"")</x:f>
      </x:c>
      <x:c r="AD201" s="14" t="str">
        <x:f>IF(AB201=1,MAX(0,'Metrics'!$B$9-J201),"")</x:f>
      </x:c>
      <x:c r="AE201" s="14" t="str">
        <x:f>IF(A201="","",IF(OR(COUNTIF($A$8:$A$207,A201)&gt;1,B201="",C201="",NOT(ISNUMBER(D201)),AND(E201&lt;&gt;"",NOT(ISNUMBER(F201))),AND(G201&lt;&gt;"",OR(E201="",NOT(ISNUMBER(H201)))),AND(J201&lt;&gt;"",I201=""),AND(L201&lt;&gt;"",OR(J201="",NOT(ISNUMBER(M201)))),AND(S201&lt;&gt;"",OR(T201="",NOT(ISNUMBER(U201)))),AND(P201&lt;&gt;"",O201=""),AND(OR(P201="Accepted",P201="Declined"),Q201=""),AND(R201&lt;&gt;"",P201&lt;&gt;"Accepted"),AND(ISNUMBER(F201),F201&lt;0),AND(ISNUMBER(M201),M201&lt;0),AND(ISNUMBER(U201),U201&lt;0),AND(D201&lt;&gt;"",NOT(ISNUMBER(D201))),AND(E201&lt;&gt;"",NOT(ISNUMBER(E201))),AND(G201&lt;&gt;"",NOT(ISNUMBER(G201))),AND(H201&lt;&gt;"",NOT(ISNUMBER(H201))),AND(I201&lt;&gt;"",NOT(ISNUMBER(I201))),AND(J201&lt;&gt;"",NOT(ISNUMBER(J201))),AND(L201&lt;&gt;"",NOT(ISNUMBER(L201))),AND(N201&lt;&gt;"",NOT(ISNUMBER(N201))),AND(O201&lt;&gt;"",NOT(ISNUMBER(O201))),AND(Q201&lt;&gt;"",NOT(ISNUMBER(Q201))),AND(R201&lt;&gt;"",NOT(ISNUMBER(R201))),AND(S201&lt;&gt;"",NOT(ISNUMBER(S201))),AND(ISNUMBER(E201),ISNUMBER(D201),E201&lt;D201),AND(ISNUMBER(G201),ISNUMBER(E201),G201&lt;E201),AND(ISNUMBER(H201),ISNUMBER(G201),H201&lt;G201),AND(ISNUMBER(I201),ISNUMBER(G201),I201&lt;G201),AND(ISNUMBER(J201),ISNUMBER(I201),J201&lt;I201),AND(ISNUMBER(L201),ISNUMBER(J201),L201&lt;J201),AND(ISNUMBER(Q201),ISNUMBER(O201),Q201&lt;O201),AND(ISNUMBER(R201),ISNUMBER(Q201),R201&lt;Q201)),1,0))</x:f>
      </x:c>
      <x:c r="AF201" s="14" t="str">
        <x:f>IF(A201="","",IF(AND(ISNUMBER(S201),S201&lt;='Metrics'!$B$9,T201&lt;&gt;""),1,0))</x:f>
      </x:c>
    </x:row>
    <x:row r="202" ht="24" customHeight="1">
      <x:c r="A202" s="15"/>
      <x:c r="B202" s="15"/>
      <x:c r="C202" s="15"/>
      <x:c r="D202" s="16"/>
      <x:c r="E202" s="16"/>
      <x:c r="F202" s="17"/>
      <x:c r="G202" s="16"/>
      <x:c r="H202" s="16"/>
      <x:c r="I202" s="16"/>
      <x:c r="J202" s="16"/>
      <x:c r="K202" s="17"/>
      <x:c r="L202" s="16"/>
      <x:c r="M202" s="17"/>
      <x:c r="N202" s="16"/>
      <x:c r="O202" s="16"/>
      <x:c r="P202" s="15"/>
      <x:c r="Q202" s="16"/>
      <x:c r="R202" s="16"/>
      <x:c r="S202" s="16"/>
      <x:c r="T202" s="15"/>
      <x:c r="U202" s="17"/>
      <x:c r="V202" s="14" t="str">
        <x:f>IF(A202="","",IF(AND('Metrics'!$B$6&lt;&gt;"",C202='Metrics'!$B$6,ISNUMBER(D202),ISNUMBER('Metrics'!$B$7),ISNUMBER('Metrics'!$B$8),D202&gt;='Metrics'!$B$7,D202&lt;='Metrics'!$B$8),1,0))</x:f>
      </x:c>
      <x:c r="W202" s="14" t="str">
        <x:f>IF(A202="","",IF(AND(V202=1,ISNUMBER(G202),G202&lt;='Metrics'!$B$9,ISNUMBER(H202),H202&lt;='Metrics'!$B$9),1,0))</x:f>
      </x:c>
      <x:c r="X202" s="14" t="str">
        <x:f>IF(A202="","",IF(COUNTIFS('Example interviews'!$B$8:$B$307,A202,'Example interviews'!$E$8:$E$307,"Completed",'Example interviews'!$D$8:$D$307,"&lt;="&amp;'Metrics'!$B$9)&gt;0,1,0))</x:f>
      </x:c>
      <x:c r="Y202" s="14" t="str">
        <x:f>IF(A202="","",IF(AND(AND('Metrics'!$B$6&lt;&gt;"",C202='Metrics'!$B$6,ISNUMBER('Metrics'!$B$9),ISNUMBER(D202),D202&lt;='Metrics'!$B$9,NOT(AND(ISNUMBER(S202),S202&lt;='Metrics'!$B$9,T202&lt;&gt;""))),OR(E202="",E202&gt;'Metrics'!$B$9)),1,0))</x:f>
      </x:c>
      <x:c r="Z202" s="14" t="str">
        <x:f>IF(A202="","",IF(AND(AND('Metrics'!$B$6&lt;&gt;"",C202='Metrics'!$B$6,ISNUMBER('Metrics'!$B$9),ISNUMBER(D202),D202&lt;='Metrics'!$B$9,NOT(AND(ISNUMBER(S202),S202&lt;='Metrics'!$B$9,T202&lt;&gt;""))),ISNUMBER(G202),G202&lt;='Metrics'!$B$9,OR(I202="",I202&gt;'Metrics'!$B$9)),1,0))</x:f>
      </x:c>
      <x:c r="AA202" s="14" t="str">
        <x:f>IF(A202="","",IF(AND(AND('Metrics'!$B$6&lt;&gt;"",C202='Metrics'!$B$6,ISNUMBER('Metrics'!$B$9),ISNUMBER(D202),D202&lt;='Metrics'!$B$9,NOT(AND(ISNUMBER(S202),S202&lt;='Metrics'!$B$9,T202&lt;&gt;""))),ISNUMBER(I202),I202&lt;='Metrics'!$B$9,OR(J202="",J202&gt;'Metrics'!$B$9)),1,0))</x:f>
      </x:c>
      <x:c r="AB202" s="14" t="str">
        <x:f>IF(A202="","",IF(AND(AND('Metrics'!$B$6&lt;&gt;"",C202='Metrics'!$B$6,ISNUMBER('Metrics'!$B$9),ISNUMBER(D202),D202&lt;='Metrics'!$B$9,NOT(AND(ISNUMBER(S202),S202&lt;='Metrics'!$B$9,T202&lt;&gt;""))),ISNUMBER(J202),J202&lt;='Metrics'!$B$9,OR(L202="",L202&gt;'Metrics'!$B$9)),1,0))</x:f>
      </x:c>
      <x:c r="AC202" s="14" t="str">
        <x:f>IF(Y202=1,MAX(0,'Metrics'!$B$9-D202),"")</x:f>
      </x:c>
      <x:c r="AD202" s="14" t="str">
        <x:f>IF(AB202=1,MAX(0,'Metrics'!$B$9-J202),"")</x:f>
      </x:c>
      <x:c r="AE202" s="14" t="str">
        <x:f>IF(A202="","",IF(OR(COUNTIF($A$8:$A$207,A202)&gt;1,B202="",C202="",NOT(ISNUMBER(D202)),AND(E202&lt;&gt;"",NOT(ISNUMBER(F202))),AND(G202&lt;&gt;"",OR(E202="",NOT(ISNUMBER(H202)))),AND(J202&lt;&gt;"",I202=""),AND(L202&lt;&gt;"",OR(J202="",NOT(ISNUMBER(M202)))),AND(S202&lt;&gt;"",OR(T202="",NOT(ISNUMBER(U202)))),AND(P202&lt;&gt;"",O202=""),AND(OR(P202="Accepted",P202="Declined"),Q202=""),AND(R202&lt;&gt;"",P202&lt;&gt;"Accepted"),AND(ISNUMBER(F202),F202&lt;0),AND(ISNUMBER(M202),M202&lt;0),AND(ISNUMBER(U202),U202&lt;0),AND(D202&lt;&gt;"",NOT(ISNUMBER(D202))),AND(E202&lt;&gt;"",NOT(ISNUMBER(E202))),AND(G202&lt;&gt;"",NOT(ISNUMBER(G202))),AND(H202&lt;&gt;"",NOT(ISNUMBER(H202))),AND(I202&lt;&gt;"",NOT(ISNUMBER(I202))),AND(J202&lt;&gt;"",NOT(ISNUMBER(J202))),AND(L202&lt;&gt;"",NOT(ISNUMBER(L202))),AND(N202&lt;&gt;"",NOT(ISNUMBER(N202))),AND(O202&lt;&gt;"",NOT(ISNUMBER(O202))),AND(Q202&lt;&gt;"",NOT(ISNUMBER(Q202))),AND(R202&lt;&gt;"",NOT(ISNUMBER(R202))),AND(S202&lt;&gt;"",NOT(ISNUMBER(S202))),AND(ISNUMBER(E202),ISNUMBER(D202),E202&lt;D202),AND(ISNUMBER(G202),ISNUMBER(E202),G202&lt;E202),AND(ISNUMBER(H202),ISNUMBER(G202),H202&lt;G202),AND(ISNUMBER(I202),ISNUMBER(G202),I202&lt;G202),AND(ISNUMBER(J202),ISNUMBER(I202),J202&lt;I202),AND(ISNUMBER(L202),ISNUMBER(J202),L202&lt;J202),AND(ISNUMBER(Q202),ISNUMBER(O202),Q202&lt;O202),AND(ISNUMBER(R202),ISNUMBER(Q202),R202&lt;Q202)),1,0))</x:f>
      </x:c>
      <x:c r="AF202" s="14" t="str">
        <x:f>IF(A202="","",IF(AND(ISNUMBER(S202),S202&lt;='Metrics'!$B$9,T202&lt;&gt;""),1,0))</x:f>
      </x:c>
    </x:row>
    <x:row r="203" ht="24" customHeight="1">
      <x:c r="A203" s="15"/>
      <x:c r="B203" s="15"/>
      <x:c r="C203" s="15"/>
      <x:c r="D203" s="16"/>
      <x:c r="E203" s="16"/>
      <x:c r="F203" s="17"/>
      <x:c r="G203" s="16"/>
      <x:c r="H203" s="16"/>
      <x:c r="I203" s="16"/>
      <x:c r="J203" s="16"/>
      <x:c r="K203" s="17"/>
      <x:c r="L203" s="16"/>
      <x:c r="M203" s="17"/>
      <x:c r="N203" s="16"/>
      <x:c r="O203" s="16"/>
      <x:c r="P203" s="15"/>
      <x:c r="Q203" s="16"/>
      <x:c r="R203" s="16"/>
      <x:c r="S203" s="16"/>
      <x:c r="T203" s="15"/>
      <x:c r="U203" s="17"/>
      <x:c r="V203" s="14" t="str">
        <x:f>IF(A203="","",IF(AND('Metrics'!$B$6&lt;&gt;"",C203='Metrics'!$B$6,ISNUMBER(D203),ISNUMBER('Metrics'!$B$7),ISNUMBER('Metrics'!$B$8),D203&gt;='Metrics'!$B$7,D203&lt;='Metrics'!$B$8),1,0))</x:f>
      </x:c>
      <x:c r="W203" s="14" t="str">
        <x:f>IF(A203="","",IF(AND(V203=1,ISNUMBER(G203),G203&lt;='Metrics'!$B$9,ISNUMBER(H203),H203&lt;='Metrics'!$B$9),1,0))</x:f>
      </x:c>
      <x:c r="X203" s="14" t="str">
        <x:f>IF(A203="","",IF(COUNTIFS('Example interviews'!$B$8:$B$307,A203,'Example interviews'!$E$8:$E$307,"Completed",'Example interviews'!$D$8:$D$307,"&lt;="&amp;'Metrics'!$B$9)&gt;0,1,0))</x:f>
      </x:c>
      <x:c r="Y203" s="14" t="str">
        <x:f>IF(A203="","",IF(AND(AND('Metrics'!$B$6&lt;&gt;"",C203='Metrics'!$B$6,ISNUMBER('Metrics'!$B$9),ISNUMBER(D203),D203&lt;='Metrics'!$B$9,NOT(AND(ISNUMBER(S203),S203&lt;='Metrics'!$B$9,T203&lt;&gt;""))),OR(E203="",E203&gt;'Metrics'!$B$9)),1,0))</x:f>
      </x:c>
      <x:c r="Z203" s="14" t="str">
        <x:f>IF(A203="","",IF(AND(AND('Metrics'!$B$6&lt;&gt;"",C203='Metrics'!$B$6,ISNUMBER('Metrics'!$B$9),ISNUMBER(D203),D203&lt;='Metrics'!$B$9,NOT(AND(ISNUMBER(S203),S203&lt;='Metrics'!$B$9,T203&lt;&gt;""))),ISNUMBER(G203),G203&lt;='Metrics'!$B$9,OR(I203="",I203&gt;'Metrics'!$B$9)),1,0))</x:f>
      </x:c>
      <x:c r="AA203" s="14" t="str">
        <x:f>IF(A203="","",IF(AND(AND('Metrics'!$B$6&lt;&gt;"",C203='Metrics'!$B$6,ISNUMBER('Metrics'!$B$9),ISNUMBER(D203),D203&lt;='Metrics'!$B$9,NOT(AND(ISNUMBER(S203),S203&lt;='Metrics'!$B$9,T203&lt;&gt;""))),ISNUMBER(I203),I203&lt;='Metrics'!$B$9,OR(J203="",J203&gt;'Metrics'!$B$9)),1,0))</x:f>
      </x:c>
      <x:c r="AB203" s="14" t="str">
        <x:f>IF(A203="","",IF(AND(AND('Metrics'!$B$6&lt;&gt;"",C203='Metrics'!$B$6,ISNUMBER('Metrics'!$B$9),ISNUMBER(D203),D203&lt;='Metrics'!$B$9,NOT(AND(ISNUMBER(S203),S203&lt;='Metrics'!$B$9,T203&lt;&gt;""))),ISNUMBER(J203),J203&lt;='Metrics'!$B$9,OR(L203="",L203&gt;'Metrics'!$B$9)),1,0))</x:f>
      </x:c>
      <x:c r="AC203" s="14" t="str">
        <x:f>IF(Y203=1,MAX(0,'Metrics'!$B$9-D203),"")</x:f>
      </x:c>
      <x:c r="AD203" s="14" t="str">
        <x:f>IF(AB203=1,MAX(0,'Metrics'!$B$9-J203),"")</x:f>
      </x:c>
      <x:c r="AE203" s="14" t="str">
        <x:f>IF(A203="","",IF(OR(COUNTIF($A$8:$A$207,A203)&gt;1,B203="",C203="",NOT(ISNUMBER(D203)),AND(E203&lt;&gt;"",NOT(ISNUMBER(F203))),AND(G203&lt;&gt;"",OR(E203="",NOT(ISNUMBER(H203)))),AND(J203&lt;&gt;"",I203=""),AND(L203&lt;&gt;"",OR(J203="",NOT(ISNUMBER(M203)))),AND(S203&lt;&gt;"",OR(T203="",NOT(ISNUMBER(U203)))),AND(P203&lt;&gt;"",O203=""),AND(OR(P203="Accepted",P203="Declined"),Q203=""),AND(R203&lt;&gt;"",P203&lt;&gt;"Accepted"),AND(ISNUMBER(F203),F203&lt;0),AND(ISNUMBER(M203),M203&lt;0),AND(ISNUMBER(U203),U203&lt;0),AND(D203&lt;&gt;"",NOT(ISNUMBER(D203))),AND(E203&lt;&gt;"",NOT(ISNUMBER(E203))),AND(G203&lt;&gt;"",NOT(ISNUMBER(G203))),AND(H203&lt;&gt;"",NOT(ISNUMBER(H203))),AND(I203&lt;&gt;"",NOT(ISNUMBER(I203))),AND(J203&lt;&gt;"",NOT(ISNUMBER(J203))),AND(L203&lt;&gt;"",NOT(ISNUMBER(L203))),AND(N203&lt;&gt;"",NOT(ISNUMBER(N203))),AND(O203&lt;&gt;"",NOT(ISNUMBER(O203))),AND(Q203&lt;&gt;"",NOT(ISNUMBER(Q203))),AND(R203&lt;&gt;"",NOT(ISNUMBER(R203))),AND(S203&lt;&gt;"",NOT(ISNUMBER(S203))),AND(ISNUMBER(E203),ISNUMBER(D203),E203&lt;D203),AND(ISNUMBER(G203),ISNUMBER(E203),G203&lt;E203),AND(ISNUMBER(H203),ISNUMBER(G203),H203&lt;G203),AND(ISNUMBER(I203),ISNUMBER(G203),I203&lt;G203),AND(ISNUMBER(J203),ISNUMBER(I203),J203&lt;I203),AND(ISNUMBER(L203),ISNUMBER(J203),L203&lt;J203),AND(ISNUMBER(Q203),ISNUMBER(O203),Q203&lt;O203),AND(ISNUMBER(R203),ISNUMBER(Q203),R203&lt;Q203)),1,0))</x:f>
      </x:c>
      <x:c r="AF203" s="14" t="str">
        <x:f>IF(A203="","",IF(AND(ISNUMBER(S203),S203&lt;='Metrics'!$B$9,T203&lt;&gt;""),1,0))</x:f>
      </x:c>
    </x:row>
    <x:row r="204" ht="24" customHeight="1">
      <x:c r="A204" s="15"/>
      <x:c r="B204" s="15"/>
      <x:c r="C204" s="15"/>
      <x:c r="D204" s="16"/>
      <x:c r="E204" s="16"/>
      <x:c r="F204" s="17"/>
      <x:c r="G204" s="16"/>
      <x:c r="H204" s="16"/>
      <x:c r="I204" s="16"/>
      <x:c r="J204" s="16"/>
      <x:c r="K204" s="17"/>
      <x:c r="L204" s="16"/>
      <x:c r="M204" s="17"/>
      <x:c r="N204" s="16"/>
      <x:c r="O204" s="16"/>
      <x:c r="P204" s="15"/>
      <x:c r="Q204" s="16"/>
      <x:c r="R204" s="16"/>
      <x:c r="S204" s="16"/>
      <x:c r="T204" s="15"/>
      <x:c r="U204" s="17"/>
      <x:c r="V204" s="14" t="str">
        <x:f>IF(A204="","",IF(AND('Metrics'!$B$6&lt;&gt;"",C204='Metrics'!$B$6,ISNUMBER(D204),ISNUMBER('Metrics'!$B$7),ISNUMBER('Metrics'!$B$8),D204&gt;='Metrics'!$B$7,D204&lt;='Metrics'!$B$8),1,0))</x:f>
      </x:c>
      <x:c r="W204" s="14" t="str">
        <x:f>IF(A204="","",IF(AND(V204=1,ISNUMBER(G204),G204&lt;='Metrics'!$B$9,ISNUMBER(H204),H204&lt;='Metrics'!$B$9),1,0))</x:f>
      </x:c>
      <x:c r="X204" s="14" t="str">
        <x:f>IF(A204="","",IF(COUNTIFS('Example interviews'!$B$8:$B$307,A204,'Example interviews'!$E$8:$E$307,"Completed",'Example interviews'!$D$8:$D$307,"&lt;="&amp;'Metrics'!$B$9)&gt;0,1,0))</x:f>
      </x:c>
      <x:c r="Y204" s="14" t="str">
        <x:f>IF(A204="","",IF(AND(AND('Metrics'!$B$6&lt;&gt;"",C204='Metrics'!$B$6,ISNUMBER('Metrics'!$B$9),ISNUMBER(D204),D204&lt;='Metrics'!$B$9,NOT(AND(ISNUMBER(S204),S204&lt;='Metrics'!$B$9,T204&lt;&gt;""))),OR(E204="",E204&gt;'Metrics'!$B$9)),1,0))</x:f>
      </x:c>
      <x:c r="Z204" s="14" t="str">
        <x:f>IF(A204="","",IF(AND(AND('Metrics'!$B$6&lt;&gt;"",C204='Metrics'!$B$6,ISNUMBER('Metrics'!$B$9),ISNUMBER(D204),D204&lt;='Metrics'!$B$9,NOT(AND(ISNUMBER(S204),S204&lt;='Metrics'!$B$9,T204&lt;&gt;""))),ISNUMBER(G204),G204&lt;='Metrics'!$B$9,OR(I204="",I204&gt;'Metrics'!$B$9)),1,0))</x:f>
      </x:c>
      <x:c r="AA204" s="14" t="str">
        <x:f>IF(A204="","",IF(AND(AND('Metrics'!$B$6&lt;&gt;"",C204='Metrics'!$B$6,ISNUMBER('Metrics'!$B$9),ISNUMBER(D204),D204&lt;='Metrics'!$B$9,NOT(AND(ISNUMBER(S204),S204&lt;='Metrics'!$B$9,T204&lt;&gt;""))),ISNUMBER(I204),I204&lt;='Metrics'!$B$9,OR(J204="",J204&gt;'Metrics'!$B$9)),1,0))</x:f>
      </x:c>
      <x:c r="AB204" s="14" t="str">
        <x:f>IF(A204="","",IF(AND(AND('Metrics'!$B$6&lt;&gt;"",C204='Metrics'!$B$6,ISNUMBER('Metrics'!$B$9),ISNUMBER(D204),D204&lt;='Metrics'!$B$9,NOT(AND(ISNUMBER(S204),S204&lt;='Metrics'!$B$9,T204&lt;&gt;""))),ISNUMBER(J204),J204&lt;='Metrics'!$B$9,OR(L204="",L204&gt;'Metrics'!$B$9)),1,0))</x:f>
      </x:c>
      <x:c r="AC204" s="14" t="str">
        <x:f>IF(Y204=1,MAX(0,'Metrics'!$B$9-D204),"")</x:f>
      </x:c>
      <x:c r="AD204" s="14" t="str">
        <x:f>IF(AB204=1,MAX(0,'Metrics'!$B$9-J204),"")</x:f>
      </x:c>
      <x:c r="AE204" s="14" t="str">
        <x:f>IF(A204="","",IF(OR(COUNTIF($A$8:$A$207,A204)&gt;1,B204="",C204="",NOT(ISNUMBER(D204)),AND(E204&lt;&gt;"",NOT(ISNUMBER(F204))),AND(G204&lt;&gt;"",OR(E204="",NOT(ISNUMBER(H204)))),AND(J204&lt;&gt;"",I204=""),AND(L204&lt;&gt;"",OR(J204="",NOT(ISNUMBER(M204)))),AND(S204&lt;&gt;"",OR(T204="",NOT(ISNUMBER(U204)))),AND(P204&lt;&gt;"",O204=""),AND(OR(P204="Accepted",P204="Declined"),Q204=""),AND(R204&lt;&gt;"",P204&lt;&gt;"Accepted"),AND(ISNUMBER(F204),F204&lt;0),AND(ISNUMBER(M204),M204&lt;0),AND(ISNUMBER(U204),U204&lt;0),AND(D204&lt;&gt;"",NOT(ISNUMBER(D204))),AND(E204&lt;&gt;"",NOT(ISNUMBER(E204))),AND(G204&lt;&gt;"",NOT(ISNUMBER(G204))),AND(H204&lt;&gt;"",NOT(ISNUMBER(H204))),AND(I204&lt;&gt;"",NOT(ISNUMBER(I204))),AND(J204&lt;&gt;"",NOT(ISNUMBER(J204))),AND(L204&lt;&gt;"",NOT(ISNUMBER(L204))),AND(N204&lt;&gt;"",NOT(ISNUMBER(N204))),AND(O204&lt;&gt;"",NOT(ISNUMBER(O204))),AND(Q204&lt;&gt;"",NOT(ISNUMBER(Q204))),AND(R204&lt;&gt;"",NOT(ISNUMBER(R204))),AND(S204&lt;&gt;"",NOT(ISNUMBER(S204))),AND(ISNUMBER(E204),ISNUMBER(D204),E204&lt;D204),AND(ISNUMBER(G204),ISNUMBER(E204),G204&lt;E204),AND(ISNUMBER(H204),ISNUMBER(G204),H204&lt;G204),AND(ISNUMBER(I204),ISNUMBER(G204),I204&lt;G204),AND(ISNUMBER(J204),ISNUMBER(I204),J204&lt;I204),AND(ISNUMBER(L204),ISNUMBER(J204),L204&lt;J204),AND(ISNUMBER(Q204),ISNUMBER(O204),Q204&lt;O204),AND(ISNUMBER(R204),ISNUMBER(Q204),R204&lt;Q204)),1,0))</x:f>
      </x:c>
      <x:c r="AF204" s="14" t="str">
        <x:f>IF(A204="","",IF(AND(ISNUMBER(S204),S204&lt;='Metrics'!$B$9,T204&lt;&gt;""),1,0))</x:f>
      </x:c>
    </x:row>
    <x:row r="205" ht="24" customHeight="1">
      <x:c r="A205" s="15"/>
      <x:c r="B205" s="15"/>
      <x:c r="C205" s="15"/>
      <x:c r="D205" s="16"/>
      <x:c r="E205" s="16"/>
      <x:c r="F205" s="17"/>
      <x:c r="G205" s="16"/>
      <x:c r="H205" s="16"/>
      <x:c r="I205" s="16"/>
      <x:c r="J205" s="16"/>
      <x:c r="K205" s="17"/>
      <x:c r="L205" s="16"/>
      <x:c r="M205" s="17"/>
      <x:c r="N205" s="16"/>
      <x:c r="O205" s="16"/>
      <x:c r="P205" s="15"/>
      <x:c r="Q205" s="16"/>
      <x:c r="R205" s="16"/>
      <x:c r="S205" s="16"/>
      <x:c r="T205" s="15"/>
      <x:c r="U205" s="17"/>
      <x:c r="V205" s="14" t="str">
        <x:f>IF(A205="","",IF(AND('Metrics'!$B$6&lt;&gt;"",C205='Metrics'!$B$6,ISNUMBER(D205),ISNUMBER('Metrics'!$B$7),ISNUMBER('Metrics'!$B$8),D205&gt;='Metrics'!$B$7,D205&lt;='Metrics'!$B$8),1,0))</x:f>
      </x:c>
      <x:c r="W205" s="14" t="str">
        <x:f>IF(A205="","",IF(AND(V205=1,ISNUMBER(G205),G205&lt;='Metrics'!$B$9,ISNUMBER(H205),H205&lt;='Metrics'!$B$9),1,0))</x:f>
      </x:c>
      <x:c r="X205" s="14" t="str">
        <x:f>IF(A205="","",IF(COUNTIFS('Example interviews'!$B$8:$B$307,A205,'Example interviews'!$E$8:$E$307,"Completed",'Example interviews'!$D$8:$D$307,"&lt;="&amp;'Metrics'!$B$9)&gt;0,1,0))</x:f>
      </x:c>
      <x:c r="Y205" s="14" t="str">
        <x:f>IF(A205="","",IF(AND(AND('Metrics'!$B$6&lt;&gt;"",C205='Metrics'!$B$6,ISNUMBER('Metrics'!$B$9),ISNUMBER(D205),D205&lt;='Metrics'!$B$9,NOT(AND(ISNUMBER(S205),S205&lt;='Metrics'!$B$9,T205&lt;&gt;""))),OR(E205="",E205&gt;'Metrics'!$B$9)),1,0))</x:f>
      </x:c>
      <x:c r="Z205" s="14" t="str">
        <x:f>IF(A205="","",IF(AND(AND('Metrics'!$B$6&lt;&gt;"",C205='Metrics'!$B$6,ISNUMBER('Metrics'!$B$9),ISNUMBER(D205),D205&lt;='Metrics'!$B$9,NOT(AND(ISNUMBER(S205),S205&lt;='Metrics'!$B$9,T205&lt;&gt;""))),ISNUMBER(G205),G205&lt;='Metrics'!$B$9,OR(I205="",I205&gt;'Metrics'!$B$9)),1,0))</x:f>
      </x:c>
      <x:c r="AA205" s="14" t="str">
        <x:f>IF(A205="","",IF(AND(AND('Metrics'!$B$6&lt;&gt;"",C205='Metrics'!$B$6,ISNUMBER('Metrics'!$B$9),ISNUMBER(D205),D205&lt;='Metrics'!$B$9,NOT(AND(ISNUMBER(S205),S205&lt;='Metrics'!$B$9,T205&lt;&gt;""))),ISNUMBER(I205),I205&lt;='Metrics'!$B$9,OR(J205="",J205&gt;'Metrics'!$B$9)),1,0))</x:f>
      </x:c>
      <x:c r="AB205" s="14" t="str">
        <x:f>IF(A205="","",IF(AND(AND('Metrics'!$B$6&lt;&gt;"",C205='Metrics'!$B$6,ISNUMBER('Metrics'!$B$9),ISNUMBER(D205),D205&lt;='Metrics'!$B$9,NOT(AND(ISNUMBER(S205),S205&lt;='Metrics'!$B$9,T205&lt;&gt;""))),ISNUMBER(J205),J205&lt;='Metrics'!$B$9,OR(L205="",L205&gt;'Metrics'!$B$9)),1,0))</x:f>
      </x:c>
      <x:c r="AC205" s="14" t="str">
        <x:f>IF(Y205=1,MAX(0,'Metrics'!$B$9-D205),"")</x:f>
      </x:c>
      <x:c r="AD205" s="14" t="str">
        <x:f>IF(AB205=1,MAX(0,'Metrics'!$B$9-J205),"")</x:f>
      </x:c>
      <x:c r="AE205" s="14" t="str">
        <x:f>IF(A205="","",IF(OR(COUNTIF($A$8:$A$207,A205)&gt;1,B205="",C205="",NOT(ISNUMBER(D205)),AND(E205&lt;&gt;"",NOT(ISNUMBER(F205))),AND(G205&lt;&gt;"",OR(E205="",NOT(ISNUMBER(H205)))),AND(J205&lt;&gt;"",I205=""),AND(L205&lt;&gt;"",OR(J205="",NOT(ISNUMBER(M205)))),AND(S205&lt;&gt;"",OR(T205="",NOT(ISNUMBER(U205)))),AND(P205&lt;&gt;"",O205=""),AND(OR(P205="Accepted",P205="Declined"),Q205=""),AND(R205&lt;&gt;"",P205&lt;&gt;"Accepted"),AND(ISNUMBER(F205),F205&lt;0),AND(ISNUMBER(M205),M205&lt;0),AND(ISNUMBER(U205),U205&lt;0),AND(D205&lt;&gt;"",NOT(ISNUMBER(D205))),AND(E205&lt;&gt;"",NOT(ISNUMBER(E205))),AND(G205&lt;&gt;"",NOT(ISNUMBER(G205))),AND(H205&lt;&gt;"",NOT(ISNUMBER(H205))),AND(I205&lt;&gt;"",NOT(ISNUMBER(I205))),AND(J205&lt;&gt;"",NOT(ISNUMBER(J205))),AND(L205&lt;&gt;"",NOT(ISNUMBER(L205))),AND(N205&lt;&gt;"",NOT(ISNUMBER(N205))),AND(O205&lt;&gt;"",NOT(ISNUMBER(O205))),AND(Q205&lt;&gt;"",NOT(ISNUMBER(Q205))),AND(R205&lt;&gt;"",NOT(ISNUMBER(R205))),AND(S205&lt;&gt;"",NOT(ISNUMBER(S205))),AND(ISNUMBER(E205),ISNUMBER(D205),E205&lt;D205),AND(ISNUMBER(G205),ISNUMBER(E205),G205&lt;E205),AND(ISNUMBER(H205),ISNUMBER(G205),H205&lt;G205),AND(ISNUMBER(I205),ISNUMBER(G205),I205&lt;G205),AND(ISNUMBER(J205),ISNUMBER(I205),J205&lt;I205),AND(ISNUMBER(L205),ISNUMBER(J205),L205&lt;J205),AND(ISNUMBER(Q205),ISNUMBER(O205),Q205&lt;O205),AND(ISNUMBER(R205),ISNUMBER(Q205),R205&lt;Q205)),1,0))</x:f>
      </x:c>
      <x:c r="AF205" s="14" t="str">
        <x:f>IF(A205="","",IF(AND(ISNUMBER(S205),S205&lt;='Metrics'!$B$9,T205&lt;&gt;""),1,0))</x:f>
      </x:c>
    </x:row>
    <x:row r="206" ht="24" customHeight="1">
      <x:c r="A206" s="15"/>
      <x:c r="B206" s="15"/>
      <x:c r="C206" s="15"/>
      <x:c r="D206" s="16"/>
      <x:c r="E206" s="16"/>
      <x:c r="F206" s="17"/>
      <x:c r="G206" s="16"/>
      <x:c r="H206" s="16"/>
      <x:c r="I206" s="16"/>
      <x:c r="J206" s="16"/>
      <x:c r="K206" s="17"/>
      <x:c r="L206" s="16"/>
      <x:c r="M206" s="17"/>
      <x:c r="N206" s="16"/>
      <x:c r="O206" s="16"/>
      <x:c r="P206" s="15"/>
      <x:c r="Q206" s="16"/>
      <x:c r="R206" s="16"/>
      <x:c r="S206" s="16"/>
      <x:c r="T206" s="15"/>
      <x:c r="U206" s="17"/>
      <x:c r="V206" s="14" t="str">
        <x:f>IF(A206="","",IF(AND('Metrics'!$B$6&lt;&gt;"",C206='Metrics'!$B$6,ISNUMBER(D206),ISNUMBER('Metrics'!$B$7),ISNUMBER('Metrics'!$B$8),D206&gt;='Metrics'!$B$7,D206&lt;='Metrics'!$B$8),1,0))</x:f>
      </x:c>
      <x:c r="W206" s="14" t="str">
        <x:f>IF(A206="","",IF(AND(V206=1,ISNUMBER(G206),G206&lt;='Metrics'!$B$9,ISNUMBER(H206),H206&lt;='Metrics'!$B$9),1,0))</x:f>
      </x:c>
      <x:c r="X206" s="14" t="str">
        <x:f>IF(A206="","",IF(COUNTIFS('Example interviews'!$B$8:$B$307,A206,'Example interviews'!$E$8:$E$307,"Completed",'Example interviews'!$D$8:$D$307,"&lt;="&amp;'Metrics'!$B$9)&gt;0,1,0))</x:f>
      </x:c>
      <x:c r="Y206" s="14" t="str">
        <x:f>IF(A206="","",IF(AND(AND('Metrics'!$B$6&lt;&gt;"",C206='Metrics'!$B$6,ISNUMBER('Metrics'!$B$9),ISNUMBER(D206),D206&lt;='Metrics'!$B$9,NOT(AND(ISNUMBER(S206),S206&lt;='Metrics'!$B$9,T206&lt;&gt;""))),OR(E206="",E206&gt;'Metrics'!$B$9)),1,0))</x:f>
      </x:c>
      <x:c r="Z206" s="14" t="str">
        <x:f>IF(A206="","",IF(AND(AND('Metrics'!$B$6&lt;&gt;"",C206='Metrics'!$B$6,ISNUMBER('Metrics'!$B$9),ISNUMBER(D206),D206&lt;='Metrics'!$B$9,NOT(AND(ISNUMBER(S206),S206&lt;='Metrics'!$B$9,T206&lt;&gt;""))),ISNUMBER(G206),G206&lt;='Metrics'!$B$9,OR(I206="",I206&gt;'Metrics'!$B$9)),1,0))</x:f>
      </x:c>
      <x:c r="AA206" s="14" t="str">
        <x:f>IF(A206="","",IF(AND(AND('Metrics'!$B$6&lt;&gt;"",C206='Metrics'!$B$6,ISNUMBER('Metrics'!$B$9),ISNUMBER(D206),D206&lt;='Metrics'!$B$9,NOT(AND(ISNUMBER(S206),S206&lt;='Metrics'!$B$9,T206&lt;&gt;""))),ISNUMBER(I206),I206&lt;='Metrics'!$B$9,OR(J206="",J206&gt;'Metrics'!$B$9)),1,0))</x:f>
      </x:c>
      <x:c r="AB206" s="14" t="str">
        <x:f>IF(A206="","",IF(AND(AND('Metrics'!$B$6&lt;&gt;"",C206='Metrics'!$B$6,ISNUMBER('Metrics'!$B$9),ISNUMBER(D206),D206&lt;='Metrics'!$B$9,NOT(AND(ISNUMBER(S206),S206&lt;='Metrics'!$B$9,T206&lt;&gt;""))),ISNUMBER(J206),J206&lt;='Metrics'!$B$9,OR(L206="",L206&gt;'Metrics'!$B$9)),1,0))</x:f>
      </x:c>
      <x:c r="AC206" s="14" t="str">
        <x:f>IF(Y206=1,MAX(0,'Metrics'!$B$9-D206),"")</x:f>
      </x:c>
      <x:c r="AD206" s="14" t="str">
        <x:f>IF(AB206=1,MAX(0,'Metrics'!$B$9-J206),"")</x:f>
      </x:c>
      <x:c r="AE206" s="14" t="str">
        <x:f>IF(A206="","",IF(OR(COUNTIF($A$8:$A$207,A206)&gt;1,B206="",C206="",NOT(ISNUMBER(D206)),AND(E206&lt;&gt;"",NOT(ISNUMBER(F206))),AND(G206&lt;&gt;"",OR(E206="",NOT(ISNUMBER(H206)))),AND(J206&lt;&gt;"",I206=""),AND(L206&lt;&gt;"",OR(J206="",NOT(ISNUMBER(M206)))),AND(S206&lt;&gt;"",OR(T206="",NOT(ISNUMBER(U206)))),AND(P206&lt;&gt;"",O206=""),AND(OR(P206="Accepted",P206="Declined"),Q206=""),AND(R206&lt;&gt;"",P206&lt;&gt;"Accepted"),AND(ISNUMBER(F206),F206&lt;0),AND(ISNUMBER(M206),M206&lt;0),AND(ISNUMBER(U206),U206&lt;0),AND(D206&lt;&gt;"",NOT(ISNUMBER(D206))),AND(E206&lt;&gt;"",NOT(ISNUMBER(E206))),AND(G206&lt;&gt;"",NOT(ISNUMBER(G206))),AND(H206&lt;&gt;"",NOT(ISNUMBER(H206))),AND(I206&lt;&gt;"",NOT(ISNUMBER(I206))),AND(J206&lt;&gt;"",NOT(ISNUMBER(J206))),AND(L206&lt;&gt;"",NOT(ISNUMBER(L206))),AND(N206&lt;&gt;"",NOT(ISNUMBER(N206))),AND(O206&lt;&gt;"",NOT(ISNUMBER(O206))),AND(Q206&lt;&gt;"",NOT(ISNUMBER(Q206))),AND(R206&lt;&gt;"",NOT(ISNUMBER(R206))),AND(S206&lt;&gt;"",NOT(ISNUMBER(S206))),AND(ISNUMBER(E206),ISNUMBER(D206),E206&lt;D206),AND(ISNUMBER(G206),ISNUMBER(E206),G206&lt;E206),AND(ISNUMBER(H206),ISNUMBER(G206),H206&lt;G206),AND(ISNUMBER(I206),ISNUMBER(G206),I206&lt;G206),AND(ISNUMBER(J206),ISNUMBER(I206),J206&lt;I206),AND(ISNUMBER(L206),ISNUMBER(J206),L206&lt;J206),AND(ISNUMBER(Q206),ISNUMBER(O206),Q206&lt;O206),AND(ISNUMBER(R206),ISNUMBER(Q206),R206&lt;Q206)),1,0))</x:f>
      </x:c>
      <x:c r="AF206" s="14" t="str">
        <x:f>IF(A206="","",IF(AND(ISNUMBER(S206),S206&lt;='Metrics'!$B$9,T206&lt;&gt;""),1,0))</x:f>
      </x:c>
    </x:row>
    <x:row r="207" ht="24" customHeight="1">
      <x:c r="A207" s="15"/>
      <x:c r="B207" s="15"/>
      <x:c r="C207" s="15"/>
      <x:c r="D207" s="16"/>
      <x:c r="E207" s="16"/>
      <x:c r="F207" s="17"/>
      <x:c r="G207" s="16"/>
      <x:c r="H207" s="16"/>
      <x:c r="I207" s="16"/>
      <x:c r="J207" s="16"/>
      <x:c r="K207" s="17"/>
      <x:c r="L207" s="16"/>
      <x:c r="M207" s="17"/>
      <x:c r="N207" s="16"/>
      <x:c r="O207" s="16"/>
      <x:c r="P207" s="15"/>
      <x:c r="Q207" s="16"/>
      <x:c r="R207" s="16"/>
      <x:c r="S207" s="16"/>
      <x:c r="T207" s="15"/>
      <x:c r="U207" s="17"/>
      <x:c r="V207" s="14" t="str">
        <x:f>IF(A207="","",IF(AND('Metrics'!$B$6&lt;&gt;"",C207='Metrics'!$B$6,ISNUMBER(D207),ISNUMBER('Metrics'!$B$7),ISNUMBER('Metrics'!$B$8),D207&gt;='Metrics'!$B$7,D207&lt;='Metrics'!$B$8),1,0))</x:f>
      </x:c>
      <x:c r="W207" s="14" t="str">
        <x:f>IF(A207="","",IF(AND(V207=1,ISNUMBER(G207),G207&lt;='Metrics'!$B$9,ISNUMBER(H207),H207&lt;='Metrics'!$B$9),1,0))</x:f>
      </x:c>
      <x:c r="X207" s="14" t="str">
        <x:f>IF(A207="","",IF(COUNTIFS('Example interviews'!$B$8:$B$307,A207,'Example interviews'!$E$8:$E$307,"Completed",'Example interviews'!$D$8:$D$307,"&lt;="&amp;'Metrics'!$B$9)&gt;0,1,0))</x:f>
      </x:c>
      <x:c r="Y207" s="14" t="str">
        <x:f>IF(A207="","",IF(AND(AND('Metrics'!$B$6&lt;&gt;"",C207='Metrics'!$B$6,ISNUMBER('Metrics'!$B$9),ISNUMBER(D207),D207&lt;='Metrics'!$B$9,NOT(AND(ISNUMBER(S207),S207&lt;='Metrics'!$B$9,T207&lt;&gt;""))),OR(E207="",E207&gt;'Metrics'!$B$9)),1,0))</x:f>
      </x:c>
      <x:c r="Z207" s="14" t="str">
        <x:f>IF(A207="","",IF(AND(AND('Metrics'!$B$6&lt;&gt;"",C207='Metrics'!$B$6,ISNUMBER('Metrics'!$B$9),ISNUMBER(D207),D207&lt;='Metrics'!$B$9,NOT(AND(ISNUMBER(S207),S207&lt;='Metrics'!$B$9,T207&lt;&gt;""))),ISNUMBER(G207),G207&lt;='Metrics'!$B$9,OR(I207="",I207&gt;'Metrics'!$B$9)),1,0))</x:f>
      </x:c>
      <x:c r="AA207" s="14" t="str">
        <x:f>IF(A207="","",IF(AND(AND('Metrics'!$B$6&lt;&gt;"",C207='Metrics'!$B$6,ISNUMBER('Metrics'!$B$9),ISNUMBER(D207),D207&lt;='Metrics'!$B$9,NOT(AND(ISNUMBER(S207),S207&lt;='Metrics'!$B$9,T207&lt;&gt;""))),ISNUMBER(I207),I207&lt;='Metrics'!$B$9,OR(J207="",J207&gt;'Metrics'!$B$9)),1,0))</x:f>
      </x:c>
      <x:c r="AB207" s="14" t="str">
        <x:f>IF(A207="","",IF(AND(AND('Metrics'!$B$6&lt;&gt;"",C207='Metrics'!$B$6,ISNUMBER('Metrics'!$B$9),ISNUMBER(D207),D207&lt;='Metrics'!$B$9,NOT(AND(ISNUMBER(S207),S207&lt;='Metrics'!$B$9,T207&lt;&gt;""))),ISNUMBER(J207),J207&lt;='Metrics'!$B$9,OR(L207="",L207&gt;'Metrics'!$B$9)),1,0))</x:f>
      </x:c>
      <x:c r="AC207" s="14" t="str">
        <x:f>IF(Y207=1,MAX(0,'Metrics'!$B$9-D207),"")</x:f>
      </x:c>
      <x:c r="AD207" s="14" t="str">
        <x:f>IF(AB207=1,MAX(0,'Metrics'!$B$9-J207),"")</x:f>
      </x:c>
      <x:c r="AE207" s="14" t="str">
        <x:f>IF(A207="","",IF(OR(COUNTIF($A$8:$A$207,A207)&gt;1,B207="",C207="",NOT(ISNUMBER(D207)),AND(E207&lt;&gt;"",NOT(ISNUMBER(F207))),AND(G207&lt;&gt;"",OR(E207="",NOT(ISNUMBER(H207)))),AND(J207&lt;&gt;"",I207=""),AND(L207&lt;&gt;"",OR(J207="",NOT(ISNUMBER(M207)))),AND(S207&lt;&gt;"",OR(T207="",NOT(ISNUMBER(U207)))),AND(P207&lt;&gt;"",O207=""),AND(OR(P207="Accepted",P207="Declined"),Q207=""),AND(R207&lt;&gt;"",P207&lt;&gt;"Accepted"),AND(ISNUMBER(F207),F207&lt;0),AND(ISNUMBER(M207),M207&lt;0),AND(ISNUMBER(U207),U207&lt;0),AND(D207&lt;&gt;"",NOT(ISNUMBER(D207))),AND(E207&lt;&gt;"",NOT(ISNUMBER(E207))),AND(G207&lt;&gt;"",NOT(ISNUMBER(G207))),AND(H207&lt;&gt;"",NOT(ISNUMBER(H207))),AND(I207&lt;&gt;"",NOT(ISNUMBER(I207))),AND(J207&lt;&gt;"",NOT(ISNUMBER(J207))),AND(L207&lt;&gt;"",NOT(ISNUMBER(L207))),AND(N207&lt;&gt;"",NOT(ISNUMBER(N207))),AND(O207&lt;&gt;"",NOT(ISNUMBER(O207))),AND(Q207&lt;&gt;"",NOT(ISNUMBER(Q207))),AND(R207&lt;&gt;"",NOT(ISNUMBER(R207))),AND(S207&lt;&gt;"",NOT(ISNUMBER(S207))),AND(ISNUMBER(E207),ISNUMBER(D207),E207&lt;D207),AND(ISNUMBER(G207),ISNUMBER(E207),G207&lt;E207),AND(ISNUMBER(H207),ISNUMBER(G207),H207&lt;G207),AND(ISNUMBER(I207),ISNUMBER(G207),I207&lt;G207),AND(ISNUMBER(J207),ISNUMBER(I207),J207&lt;I207),AND(ISNUMBER(L207),ISNUMBER(J207),L207&lt;J207),AND(ISNUMBER(Q207),ISNUMBER(O207),Q207&lt;O207),AND(ISNUMBER(R207),ISNUMBER(Q207),R207&lt;Q207)),1,0))</x:f>
      </x:c>
      <x:c r="AF207" s="14" t="str">
        <x:f>IF(A207="","",IF(AND(ISNUMBER(S207),S207&lt;='Metrics'!$B$9,T207&lt;&gt;""),1,0))</x:f>
      </x:c>
    </x:row>
  </x:sheetData>
  <x:conditionalFormatting sqref="AE8:AE207">
    <x:cfRule type="cellIs" dxfId="2" priority="1" operator="greaterThan">
      <x:formula>0</x:formula>
    </x:cfRule>
  </x:conditionalFormatting>
  <x:dataValidations count="2">
    <x:dataValidation type="list" sqref="P8:P207">
      <x:formula1>"Accepted,Declined,Pending"</x:formula1>
    </x:dataValidation>
    <x:dataValidation type="list" sqref="T8:T207">
      <x:formula1>"Hired,Offer accepted,Offer declined,Not selected,Withdrawn"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Fictional example human interviews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4" t="str">
        <x:v>15 invented completed meetings for 12 candidates. Person-minutes count every employer attendee.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6" customHeight="1">
      <x:c r="A7" s="9" t="str">
        <x:v>Interview event ID</x:v>
      </x:c>
      <x:c r="B7" s="9" t="str">
        <x:v>Application ID</x:v>
      </x:c>
      <x:c r="C7" s="9" t="str">
        <x:v>Job ID</x:v>
      </x:c>
      <x:c r="D7" s="9" t="str">
        <x:v>Interview date</x:v>
      </x:c>
      <x:c r="E7" s="9" t="str">
        <x:v>Event status</x:v>
      </x:c>
      <x:c r="F7" s="9" t="str">
        <x:v>Meeting minutes</x:v>
      </x:c>
      <x:c r="G7" s="9" t="str">
        <x:v>Employer attendees</x:v>
      </x:c>
      <x:c r="H7" s="9" t="str">
        <x:v>Employer person-minutes</x:v>
      </x:c>
      <x:c r="I7" s="9" t="str">
        <x:v>In selected cohort</x:v>
      </x:c>
      <x:c r="J7" s="9" t="str">
        <x:v>Input issue count</x:v>
      </x:c>
    </x:row>
    <x:row r="8" ht="24" customHeight="1">
      <x:c r="A8" s="15" t="str">
        <x:v>EX-EVT-001</x:v>
      </x:c>
      <x:c r="B8" s="15" t="str">
        <x:v>EX-APP-001</x:v>
      </x:c>
      <x:c r="C8" s="15" t="str">
        <x:v>DEMO-ROLE-01</x:v>
      </x:c>
      <x:c r="D8" s="16" t="d">
        <x:v>2026-09-15T00:00:00.000Z</x:v>
      </x:c>
      <x:c r="E8" s="15" t="str">
        <x:v>Completed</x:v>
      </x:c>
      <x:c r="F8" s="17" t="n">
        <x:v>30</x:v>
      </x:c>
      <x:c r="G8" s="17" t="n">
        <x:v>1</x:v>
      </x:c>
      <x:c r="H8" s="14" t="n">
        <x:f>IF(A8="","",IF(AND(E8="Completed",ISNUMBER(F8),ISNUMBER(G8)),F8*G8,""))</x:f>
        <x:v>30</x:v>
      </x:c>
      <x:c r="I8" s="14" t="n">
        <x:f>IF(A8="","",IF(COUNTIFS('Example applicants'!$A$8:$A$207,B8,'Example applicants'!$V$8:$V$207,1)=1,1,0))</x:f>
        <x:v>1</x:v>
      </x:c>
      <x:c r="J8" s="14" t="n">
        <x:f>IF(A8="","",IF(OR(COUNTIF($A$8:$A$307,A8)&gt;1,COUNTIFS('Example applicants'!$A$8:$A$207,B8,'Example applicants'!$C$8:$C$207,C8)&lt;&gt;1,NOT(ISNUMBER(D8)),E8="",AND(E8="Completed",OR(NOT(ISNUMBER(F8)),NOT(ISNUMBER(G8)),F8&lt;0,G8&lt;1))),1,0))</x:f>
        <x:v>0</x:v>
      </x:c>
    </x:row>
    <x:row r="9" ht="24" customHeight="1">
      <x:c r="A9" s="15" t="str">
        <x:v>EX-EVT-002</x:v>
      </x:c>
      <x:c r="B9" s="15" t="str">
        <x:v>EX-APP-002</x:v>
      </x:c>
      <x:c r="C9" s="15" t="str">
        <x:v>DEMO-ROLE-01</x:v>
      </x:c>
      <x:c r="D9" s="16" t="d">
        <x:v>2026-09-15T00:00:00.000Z</x:v>
      </x:c>
      <x:c r="E9" s="15" t="str">
        <x:v>Completed</x:v>
      </x:c>
      <x:c r="F9" s="17" t="n">
        <x:v>30</x:v>
      </x:c>
      <x:c r="G9" s="17" t="n">
        <x:v>1</x:v>
      </x:c>
      <x:c r="H9" s="14" t="n">
        <x:f>IF(A9="","",IF(AND(E9="Completed",ISNUMBER(F9),ISNUMBER(G9)),F9*G9,""))</x:f>
        <x:v>30</x:v>
      </x:c>
      <x:c r="I9" s="14" t="n">
        <x:f>IF(A9="","",IF(COUNTIFS('Example applicants'!$A$8:$A$207,B9,'Example applicants'!$V$8:$V$207,1)=1,1,0))</x:f>
        <x:v>1</x:v>
      </x:c>
      <x:c r="J9" s="14" t="n">
        <x:f>IF(A9="","",IF(OR(COUNTIF($A$8:$A$307,A9)&gt;1,COUNTIFS('Example applicants'!$A$8:$A$207,B9,'Example applicants'!$C$8:$C$207,C9)&lt;&gt;1,NOT(ISNUMBER(D9)),E9="",AND(E9="Completed",OR(NOT(ISNUMBER(F9)),NOT(ISNUMBER(G9)),F9&lt;0,G9&lt;1))),1,0))</x:f>
        <x:v>0</x:v>
      </x:c>
    </x:row>
    <x:row r="10" ht="24" customHeight="1">
      <x:c r="A10" s="15" t="str">
        <x:v>EX-EVT-003</x:v>
      </x:c>
      <x:c r="B10" s="15" t="str">
        <x:v>EX-APP-003</x:v>
      </x:c>
      <x:c r="C10" s="15" t="str">
        <x:v>DEMO-ROLE-01</x:v>
      </x:c>
      <x:c r="D10" s="16" t="d">
        <x:v>2026-09-15T00:00:00.000Z</x:v>
      </x:c>
      <x:c r="E10" s="15" t="str">
        <x:v>Completed</x:v>
      </x:c>
      <x:c r="F10" s="17" t="n">
        <x:v>30</x:v>
      </x:c>
      <x:c r="G10" s="17" t="n">
        <x:v>1</x:v>
      </x:c>
      <x:c r="H10" s="14" t="n">
        <x:f>IF(A10="","",IF(AND(E10="Completed",ISNUMBER(F10),ISNUMBER(G10)),F10*G10,""))</x:f>
        <x:v>30</x:v>
      </x:c>
      <x:c r="I10" s="14" t="n">
        <x:f>IF(A10="","",IF(COUNTIFS('Example applicants'!$A$8:$A$207,B10,'Example applicants'!$V$8:$V$207,1)=1,1,0))</x:f>
        <x:v>1</x:v>
      </x:c>
      <x:c r="J10" s="14" t="n">
        <x:f>IF(A10="","",IF(OR(COUNTIF($A$8:$A$307,A10)&gt;1,COUNTIFS('Example applicants'!$A$8:$A$207,B10,'Example applicants'!$C$8:$C$207,C10)&lt;&gt;1,NOT(ISNUMBER(D10)),E10="",AND(E10="Completed",OR(NOT(ISNUMBER(F10)),NOT(ISNUMBER(G10)),F10&lt;0,G10&lt;1))),1,0))</x:f>
        <x:v>0</x:v>
      </x:c>
    </x:row>
    <x:row r="11" ht="24" customHeight="1">
      <x:c r="A11" s="15" t="str">
        <x:v>EX-EVT-004</x:v>
      </x:c>
      <x:c r="B11" s="15" t="str">
        <x:v>EX-APP-004</x:v>
      </x:c>
      <x:c r="C11" s="15" t="str">
        <x:v>DEMO-ROLE-01</x:v>
      </x:c>
      <x:c r="D11" s="16" t="d">
        <x:v>2026-09-15T00:00:00.000Z</x:v>
      </x:c>
      <x:c r="E11" s="15" t="str">
        <x:v>Completed</x:v>
      </x:c>
      <x:c r="F11" s="17" t="n">
        <x:v>30</x:v>
      </x:c>
      <x:c r="G11" s="17" t="n">
        <x:v>1</x:v>
      </x:c>
      <x:c r="H11" s="14" t="n">
        <x:f>IF(A11="","",IF(AND(E11="Completed",ISNUMBER(F11),ISNUMBER(G11)),F11*G11,""))</x:f>
        <x:v>30</x:v>
      </x:c>
      <x:c r="I11" s="14" t="n">
        <x:f>IF(A11="","",IF(COUNTIFS('Example applicants'!$A$8:$A$207,B11,'Example applicants'!$V$8:$V$207,1)=1,1,0))</x:f>
        <x:v>1</x:v>
      </x:c>
      <x:c r="J11" s="14" t="n">
        <x:f>IF(A11="","",IF(OR(COUNTIF($A$8:$A$307,A11)&gt;1,COUNTIFS('Example applicants'!$A$8:$A$207,B11,'Example applicants'!$C$8:$C$207,C11)&lt;&gt;1,NOT(ISNUMBER(D11)),E11="",AND(E11="Completed",OR(NOT(ISNUMBER(F11)),NOT(ISNUMBER(G11)),F11&lt;0,G11&lt;1))),1,0))</x:f>
        <x:v>0</x:v>
      </x:c>
    </x:row>
    <x:row r="12" ht="24" customHeight="1">
      <x:c r="A12" s="15" t="str">
        <x:v>EX-EVT-005</x:v>
      </x:c>
      <x:c r="B12" s="15" t="str">
        <x:v>EX-APP-005</x:v>
      </x:c>
      <x:c r="C12" s="15" t="str">
        <x:v>DEMO-ROLE-01</x:v>
      </x:c>
      <x:c r="D12" s="16" t="d">
        <x:v>2026-09-15T00:00:00.000Z</x:v>
      </x:c>
      <x:c r="E12" s="15" t="str">
        <x:v>Completed</x:v>
      </x:c>
      <x:c r="F12" s="17" t="n">
        <x:v>30</x:v>
      </x:c>
      <x:c r="G12" s="17" t="n">
        <x:v>1</x:v>
      </x:c>
      <x:c r="H12" s="14" t="n">
        <x:f>IF(A12="","",IF(AND(E12="Completed",ISNUMBER(F12),ISNUMBER(G12)),F12*G12,""))</x:f>
        <x:v>30</x:v>
      </x:c>
      <x:c r="I12" s="14" t="n">
        <x:f>IF(A12="","",IF(COUNTIFS('Example applicants'!$A$8:$A$207,B12,'Example applicants'!$V$8:$V$207,1)=1,1,0))</x:f>
        <x:v>1</x:v>
      </x:c>
      <x:c r="J12" s="14" t="n">
        <x:f>IF(A12="","",IF(OR(COUNTIF($A$8:$A$307,A12)&gt;1,COUNTIFS('Example applicants'!$A$8:$A$207,B12,'Example applicants'!$C$8:$C$207,C12)&lt;&gt;1,NOT(ISNUMBER(D12)),E12="",AND(E12="Completed",OR(NOT(ISNUMBER(F12)),NOT(ISNUMBER(G12)),F12&lt;0,G12&lt;1))),1,0))</x:f>
        <x:v>0</x:v>
      </x:c>
    </x:row>
    <x:row r="13" ht="24" customHeight="1">
      <x:c r="A13" s="15" t="str">
        <x:v>EX-EVT-006</x:v>
      </x:c>
      <x:c r="B13" s="15" t="str">
        <x:v>EX-APP-006</x:v>
      </x:c>
      <x:c r="C13" s="15" t="str">
        <x:v>DEMO-ROLE-01</x:v>
      </x:c>
      <x:c r="D13" s="16" t="d">
        <x:v>2026-09-15T00:00:00.000Z</x:v>
      </x:c>
      <x:c r="E13" s="15" t="str">
        <x:v>Completed</x:v>
      </x:c>
      <x:c r="F13" s="17" t="n">
        <x:v>30</x:v>
      </x:c>
      <x:c r="G13" s="17" t="n">
        <x:v>1</x:v>
      </x:c>
      <x:c r="H13" s="14" t="n">
        <x:f>IF(A13="","",IF(AND(E13="Completed",ISNUMBER(F13),ISNUMBER(G13)),F13*G13,""))</x:f>
        <x:v>30</x:v>
      </x:c>
      <x:c r="I13" s="14" t="n">
        <x:f>IF(A13="","",IF(COUNTIFS('Example applicants'!$A$8:$A$207,B13,'Example applicants'!$V$8:$V$207,1)=1,1,0))</x:f>
        <x:v>1</x:v>
      </x:c>
      <x:c r="J13" s="14" t="n">
        <x:f>IF(A13="","",IF(OR(COUNTIF($A$8:$A$307,A13)&gt;1,COUNTIFS('Example applicants'!$A$8:$A$207,B13,'Example applicants'!$C$8:$C$207,C13)&lt;&gt;1,NOT(ISNUMBER(D13)),E13="",AND(E13="Completed",OR(NOT(ISNUMBER(F13)),NOT(ISNUMBER(G13)),F13&lt;0,G13&lt;1))),1,0))</x:f>
        <x:v>0</x:v>
      </x:c>
    </x:row>
    <x:row r="14" ht="24" customHeight="1">
      <x:c r="A14" s="15" t="str">
        <x:v>EX-EVT-007</x:v>
      </x:c>
      <x:c r="B14" s="15" t="str">
        <x:v>EX-APP-007</x:v>
      </x:c>
      <x:c r="C14" s="15" t="str">
        <x:v>DEMO-ROLE-01</x:v>
      </x:c>
      <x:c r="D14" s="16" t="d">
        <x:v>2026-09-15T00:00:00.000Z</x:v>
      </x:c>
      <x:c r="E14" s="15" t="str">
        <x:v>Completed</x:v>
      </x:c>
      <x:c r="F14" s="17" t="n">
        <x:v>30</x:v>
      </x:c>
      <x:c r="G14" s="17" t="n">
        <x:v>1</x:v>
      </x:c>
      <x:c r="H14" s="14" t="n">
        <x:f>IF(A14="","",IF(AND(E14="Completed",ISNUMBER(F14),ISNUMBER(G14)),F14*G14,""))</x:f>
        <x:v>30</x:v>
      </x:c>
      <x:c r="I14" s="14" t="n">
        <x:f>IF(A14="","",IF(COUNTIFS('Example applicants'!$A$8:$A$207,B14,'Example applicants'!$V$8:$V$207,1)=1,1,0))</x:f>
        <x:v>1</x:v>
      </x:c>
      <x:c r="J14" s="14" t="n">
        <x:f>IF(A14="","",IF(OR(COUNTIF($A$8:$A$307,A14)&gt;1,COUNTIFS('Example applicants'!$A$8:$A$207,B14,'Example applicants'!$C$8:$C$207,C14)&lt;&gt;1,NOT(ISNUMBER(D14)),E14="",AND(E14="Completed",OR(NOT(ISNUMBER(F14)),NOT(ISNUMBER(G14)),F14&lt;0,G14&lt;1))),1,0))</x:f>
        <x:v>0</x:v>
      </x:c>
    </x:row>
    <x:row r="15" ht="24" customHeight="1">
      <x:c r="A15" s="15" t="str">
        <x:v>EX-EVT-008</x:v>
      </x:c>
      <x:c r="B15" s="15" t="str">
        <x:v>EX-APP-008</x:v>
      </x:c>
      <x:c r="C15" s="15" t="str">
        <x:v>DEMO-ROLE-01</x:v>
      </x:c>
      <x:c r="D15" s="16" t="d">
        <x:v>2026-09-15T00:00:00.000Z</x:v>
      </x:c>
      <x:c r="E15" s="15" t="str">
        <x:v>Completed</x:v>
      </x:c>
      <x:c r="F15" s="17" t="n">
        <x:v>30</x:v>
      </x:c>
      <x:c r="G15" s="17" t="n">
        <x:v>1</x:v>
      </x:c>
      <x:c r="H15" s="14" t="n">
        <x:f>IF(A15="","",IF(AND(E15="Completed",ISNUMBER(F15),ISNUMBER(G15)),F15*G15,""))</x:f>
        <x:v>30</x:v>
      </x:c>
      <x:c r="I15" s="14" t="n">
        <x:f>IF(A15="","",IF(COUNTIFS('Example applicants'!$A$8:$A$207,B15,'Example applicants'!$V$8:$V$207,1)=1,1,0))</x:f>
        <x:v>1</x:v>
      </x:c>
      <x:c r="J15" s="14" t="n">
        <x:f>IF(A15="","",IF(OR(COUNTIF($A$8:$A$307,A15)&gt;1,COUNTIFS('Example applicants'!$A$8:$A$207,B15,'Example applicants'!$C$8:$C$207,C15)&lt;&gt;1,NOT(ISNUMBER(D15)),E15="",AND(E15="Completed",OR(NOT(ISNUMBER(F15)),NOT(ISNUMBER(G15)),F15&lt;0,G15&lt;1))),1,0))</x:f>
        <x:v>0</x:v>
      </x:c>
    </x:row>
    <x:row r="16" ht="24" customHeight="1">
      <x:c r="A16" s="15" t="str">
        <x:v>EX-EVT-009</x:v>
      </x:c>
      <x:c r="B16" s="15" t="str">
        <x:v>EX-APP-009</x:v>
      </x:c>
      <x:c r="C16" s="15" t="str">
        <x:v>DEMO-ROLE-01</x:v>
      </x:c>
      <x:c r="D16" s="16" t="d">
        <x:v>2026-09-15T00:00:00.000Z</x:v>
      </x:c>
      <x:c r="E16" s="15" t="str">
        <x:v>Completed</x:v>
      </x:c>
      <x:c r="F16" s="17" t="n">
        <x:v>30</x:v>
      </x:c>
      <x:c r="G16" s="17" t="n">
        <x:v>1</x:v>
      </x:c>
      <x:c r="H16" s="14" t="n">
        <x:f>IF(A16="","",IF(AND(E16="Completed",ISNUMBER(F16),ISNUMBER(G16)),F16*G16,""))</x:f>
        <x:v>30</x:v>
      </x:c>
      <x:c r="I16" s="14" t="n">
        <x:f>IF(A16="","",IF(COUNTIFS('Example applicants'!$A$8:$A$207,B16,'Example applicants'!$V$8:$V$207,1)=1,1,0))</x:f>
        <x:v>1</x:v>
      </x:c>
      <x:c r="J16" s="14" t="n">
        <x:f>IF(A16="","",IF(OR(COUNTIF($A$8:$A$307,A16)&gt;1,COUNTIFS('Example applicants'!$A$8:$A$207,B16,'Example applicants'!$C$8:$C$207,C16)&lt;&gt;1,NOT(ISNUMBER(D16)),E16="",AND(E16="Completed",OR(NOT(ISNUMBER(F16)),NOT(ISNUMBER(G16)),F16&lt;0,G16&lt;1))),1,0))</x:f>
        <x:v>0</x:v>
      </x:c>
    </x:row>
    <x:row r="17" ht="24" customHeight="1">
      <x:c r="A17" s="15" t="str">
        <x:v>EX-EVT-010</x:v>
      </x:c>
      <x:c r="B17" s="15" t="str">
        <x:v>EX-APP-010</x:v>
      </x:c>
      <x:c r="C17" s="15" t="str">
        <x:v>DEMO-ROLE-01</x:v>
      </x:c>
      <x:c r="D17" s="16" t="d">
        <x:v>2026-09-15T00:00:00.000Z</x:v>
      </x:c>
      <x:c r="E17" s="15" t="str">
        <x:v>Completed</x:v>
      </x:c>
      <x:c r="F17" s="17" t="n">
        <x:v>30</x:v>
      </x:c>
      <x:c r="G17" s="17" t="n">
        <x:v>1</x:v>
      </x:c>
      <x:c r="H17" s="14" t="n">
        <x:f>IF(A17="","",IF(AND(E17="Completed",ISNUMBER(F17),ISNUMBER(G17)),F17*G17,""))</x:f>
        <x:v>30</x:v>
      </x:c>
      <x:c r="I17" s="14" t="n">
        <x:f>IF(A17="","",IF(COUNTIFS('Example applicants'!$A$8:$A$207,B17,'Example applicants'!$V$8:$V$207,1)=1,1,0))</x:f>
        <x:v>1</x:v>
      </x:c>
      <x:c r="J17" s="14" t="n">
        <x:f>IF(A17="","",IF(OR(COUNTIF($A$8:$A$307,A17)&gt;1,COUNTIFS('Example applicants'!$A$8:$A$207,B17,'Example applicants'!$C$8:$C$207,C17)&lt;&gt;1,NOT(ISNUMBER(D17)),E17="",AND(E17="Completed",OR(NOT(ISNUMBER(F17)),NOT(ISNUMBER(G17)),F17&lt;0,G17&lt;1))),1,0))</x:f>
        <x:v>0</x:v>
      </x:c>
    </x:row>
    <x:row r="18" ht="24" customHeight="1">
      <x:c r="A18" s="15" t="str">
        <x:v>EX-EVT-011</x:v>
      </x:c>
      <x:c r="B18" s="15" t="str">
        <x:v>EX-APP-011</x:v>
      </x:c>
      <x:c r="C18" s="15" t="str">
        <x:v>DEMO-ROLE-01</x:v>
      </x:c>
      <x:c r="D18" s="16" t="d">
        <x:v>2026-09-15T00:00:00.000Z</x:v>
      </x:c>
      <x:c r="E18" s="15" t="str">
        <x:v>Completed</x:v>
      </x:c>
      <x:c r="F18" s="17" t="n">
        <x:v>30</x:v>
      </x:c>
      <x:c r="G18" s="17" t="n">
        <x:v>1</x:v>
      </x:c>
      <x:c r="H18" s="14" t="n">
        <x:f>IF(A18="","",IF(AND(E18="Completed",ISNUMBER(F18),ISNUMBER(G18)),F18*G18,""))</x:f>
        <x:v>30</x:v>
      </x:c>
      <x:c r="I18" s="14" t="n">
        <x:f>IF(A18="","",IF(COUNTIFS('Example applicants'!$A$8:$A$207,B18,'Example applicants'!$V$8:$V$207,1)=1,1,0))</x:f>
        <x:v>1</x:v>
      </x:c>
      <x:c r="J18" s="14" t="n">
        <x:f>IF(A18="","",IF(OR(COUNTIF($A$8:$A$307,A18)&gt;1,COUNTIFS('Example applicants'!$A$8:$A$207,B18,'Example applicants'!$C$8:$C$207,C18)&lt;&gt;1,NOT(ISNUMBER(D18)),E18="",AND(E18="Completed",OR(NOT(ISNUMBER(F18)),NOT(ISNUMBER(G18)),F18&lt;0,G18&lt;1))),1,0))</x:f>
        <x:v>0</x:v>
      </x:c>
    </x:row>
    <x:row r="19" ht="24" customHeight="1">
      <x:c r="A19" s="15" t="str">
        <x:v>EX-EVT-012</x:v>
      </x:c>
      <x:c r="B19" s="15" t="str">
        <x:v>EX-APP-012</x:v>
      </x:c>
      <x:c r="C19" s="15" t="str">
        <x:v>DEMO-ROLE-01</x:v>
      </x:c>
      <x:c r="D19" s="16" t="d">
        <x:v>2026-09-15T00:00:00.000Z</x:v>
      </x:c>
      <x:c r="E19" s="15" t="str">
        <x:v>Completed</x:v>
      </x:c>
      <x:c r="F19" s="17" t="n">
        <x:v>30</x:v>
      </x:c>
      <x:c r="G19" s="17" t="n">
        <x:v>1</x:v>
      </x:c>
      <x:c r="H19" s="14" t="n">
        <x:f>IF(A19="","",IF(AND(E19="Completed",ISNUMBER(F19),ISNUMBER(G19)),F19*G19,""))</x:f>
        <x:v>30</x:v>
      </x:c>
      <x:c r="I19" s="14" t="n">
        <x:f>IF(A19="","",IF(COUNTIFS('Example applicants'!$A$8:$A$207,B19,'Example applicants'!$V$8:$V$207,1)=1,1,0))</x:f>
        <x:v>1</x:v>
      </x:c>
      <x:c r="J19" s="14" t="n">
        <x:f>IF(A19="","",IF(OR(COUNTIF($A$8:$A$307,A19)&gt;1,COUNTIFS('Example applicants'!$A$8:$A$207,B19,'Example applicants'!$C$8:$C$207,C19)&lt;&gt;1,NOT(ISNUMBER(D19)),E19="",AND(E19="Completed",OR(NOT(ISNUMBER(F19)),NOT(ISNUMBER(G19)),F19&lt;0,G19&lt;1))),1,0))</x:f>
        <x:v>0</x:v>
      </x:c>
    </x:row>
    <x:row r="20" ht="24" customHeight="1">
      <x:c r="A20" s="15" t="str">
        <x:v>EX-EVT-013</x:v>
      </x:c>
      <x:c r="B20" s="15" t="str">
        <x:v>EX-APP-001</x:v>
      </x:c>
      <x:c r="C20" s="15" t="str">
        <x:v>DEMO-ROLE-01</x:v>
      </x:c>
      <x:c r="D20" s="16" t="d">
        <x:v>2026-09-18T00:00:00.000Z</x:v>
      </x:c>
      <x:c r="E20" s="15" t="str">
        <x:v>Completed</x:v>
      </x:c>
      <x:c r="F20" s="17" t="n">
        <x:v>30</x:v>
      </x:c>
      <x:c r="G20" s="17" t="n">
        <x:v>2</x:v>
      </x:c>
      <x:c r="H20" s="14" t="n">
        <x:f>IF(A20="","",IF(AND(E20="Completed",ISNUMBER(F20),ISNUMBER(G20)),F20*G20,""))</x:f>
        <x:v>60</x:v>
      </x:c>
      <x:c r="I20" s="14" t="n">
        <x:f>IF(A20="","",IF(COUNTIFS('Example applicants'!$A$8:$A$207,B20,'Example applicants'!$V$8:$V$207,1)=1,1,0))</x:f>
        <x:v>1</x:v>
      </x:c>
      <x:c r="J20" s="14" t="n">
        <x:f>IF(A20="","",IF(OR(COUNTIF($A$8:$A$307,A20)&gt;1,COUNTIFS('Example applicants'!$A$8:$A$207,B20,'Example applicants'!$C$8:$C$207,C20)&lt;&gt;1,NOT(ISNUMBER(D20)),E20="",AND(E20="Completed",OR(NOT(ISNUMBER(F20)),NOT(ISNUMBER(G20)),F20&lt;0,G20&lt;1))),1,0))</x:f>
        <x:v>0</x:v>
      </x:c>
    </x:row>
    <x:row r="21" ht="24" customHeight="1">
      <x:c r="A21" s="15" t="str">
        <x:v>EX-EVT-014</x:v>
      </x:c>
      <x:c r="B21" s="15" t="str">
        <x:v>EX-APP-002</x:v>
      </x:c>
      <x:c r="C21" s="15" t="str">
        <x:v>DEMO-ROLE-01</x:v>
      </x:c>
      <x:c r="D21" s="16" t="d">
        <x:v>2026-09-18T00:00:00.000Z</x:v>
      </x:c>
      <x:c r="E21" s="15" t="str">
        <x:v>Completed</x:v>
      </x:c>
      <x:c r="F21" s="17" t="n">
        <x:v>30</x:v>
      </x:c>
      <x:c r="G21" s="17" t="n">
        <x:v>2</x:v>
      </x:c>
      <x:c r="H21" s="14" t="n">
        <x:f>IF(A21="","",IF(AND(E21="Completed",ISNUMBER(F21),ISNUMBER(G21)),F21*G21,""))</x:f>
        <x:v>60</x:v>
      </x:c>
      <x:c r="I21" s="14" t="n">
        <x:f>IF(A21="","",IF(COUNTIFS('Example applicants'!$A$8:$A$207,B21,'Example applicants'!$V$8:$V$207,1)=1,1,0))</x:f>
        <x:v>1</x:v>
      </x:c>
      <x:c r="J21" s="14" t="n">
        <x:f>IF(A21="","",IF(OR(COUNTIF($A$8:$A$307,A21)&gt;1,COUNTIFS('Example applicants'!$A$8:$A$207,B21,'Example applicants'!$C$8:$C$207,C21)&lt;&gt;1,NOT(ISNUMBER(D21)),E21="",AND(E21="Completed",OR(NOT(ISNUMBER(F21)),NOT(ISNUMBER(G21)),F21&lt;0,G21&lt;1))),1,0))</x:f>
        <x:v>0</x:v>
      </x:c>
    </x:row>
    <x:row r="22" ht="24" customHeight="1">
      <x:c r="A22" s="15" t="str">
        <x:v>EX-EVT-015</x:v>
      </x:c>
      <x:c r="B22" s="15" t="str">
        <x:v>EX-APP-003</x:v>
      </x:c>
      <x:c r="C22" s="15" t="str">
        <x:v>DEMO-ROLE-01</x:v>
      </x:c>
      <x:c r="D22" s="16" t="d">
        <x:v>2026-09-18T00:00:00.000Z</x:v>
      </x:c>
      <x:c r="E22" s="15" t="str">
        <x:v>Completed</x:v>
      </x:c>
      <x:c r="F22" s="17" t="n">
        <x:v>30</x:v>
      </x:c>
      <x:c r="G22" s="17" t="n">
        <x:v>2</x:v>
      </x:c>
      <x:c r="H22" s="14" t="n">
        <x:f>IF(A22="","",IF(AND(E22="Completed",ISNUMBER(F22),ISNUMBER(G22)),F22*G22,""))</x:f>
        <x:v>60</x:v>
      </x:c>
      <x:c r="I22" s="14" t="n">
        <x:f>IF(A22="","",IF(COUNTIFS('Example applicants'!$A$8:$A$207,B22,'Example applicants'!$V$8:$V$207,1)=1,1,0))</x:f>
        <x:v>1</x:v>
      </x:c>
      <x:c r="J22" s="14" t="n">
        <x:f>IF(A22="","",IF(OR(COUNTIF($A$8:$A$307,A22)&gt;1,COUNTIFS('Example applicants'!$A$8:$A$207,B22,'Example applicants'!$C$8:$C$207,C22)&lt;&gt;1,NOT(ISNUMBER(D22)),E22="",AND(E22="Completed",OR(NOT(ISNUMBER(F22)),NOT(ISNUMBER(G22)),F22&lt;0,G22&lt;1))),1,0))</x:f>
        <x:v>0</x:v>
      </x:c>
    </x:row>
    <x:row r="23" ht="24" customHeight="1">
      <x:c r="A23" s="15"/>
      <x:c r="B23" s="15"/>
      <x:c r="C23" s="15"/>
      <x:c r="D23" s="16"/>
      <x:c r="E23" s="15"/>
      <x:c r="F23" s="17"/>
      <x:c r="G23" s="17"/>
      <x:c r="H23" s="14" t="str">
        <x:f>IF(A23="","",IF(AND(E23="Completed",ISNUMBER(F23),ISNUMBER(G23)),F23*G23,""))</x:f>
      </x:c>
      <x:c r="I23" s="14" t="str">
        <x:f>IF(A23="","",IF(COUNTIFS('Example applicants'!$A$8:$A$207,B23,'Example applicants'!$V$8:$V$207,1)=1,1,0))</x:f>
      </x:c>
      <x:c r="J23" s="14" t="str">
        <x:f>IF(A23="","",IF(OR(COUNTIF($A$8:$A$307,A23)&gt;1,COUNTIFS('Example applicants'!$A$8:$A$207,B23,'Example applicants'!$C$8:$C$207,C23)&lt;&gt;1,NOT(ISNUMBER(D23)),E23="",AND(E23="Completed",OR(NOT(ISNUMBER(F23)),NOT(ISNUMBER(G23)),F23&lt;0,G23&lt;1))),1,0))</x:f>
      </x:c>
    </x:row>
    <x:row r="24" ht="24" customHeight="1">
      <x:c r="A24" s="15"/>
      <x:c r="B24" s="15"/>
      <x:c r="C24" s="15"/>
      <x:c r="D24" s="16"/>
      <x:c r="E24" s="15"/>
      <x:c r="F24" s="17"/>
      <x:c r="G24" s="17"/>
      <x:c r="H24" s="14" t="str">
        <x:f>IF(A24="","",IF(AND(E24="Completed",ISNUMBER(F24),ISNUMBER(G24)),F24*G24,""))</x:f>
      </x:c>
      <x:c r="I24" s="14" t="str">
        <x:f>IF(A24="","",IF(COUNTIFS('Example applicants'!$A$8:$A$207,B24,'Example applicants'!$V$8:$V$207,1)=1,1,0))</x:f>
      </x:c>
      <x:c r="J24" s="14" t="str">
        <x:f>IF(A24="","",IF(OR(COUNTIF($A$8:$A$307,A24)&gt;1,COUNTIFS('Example applicants'!$A$8:$A$207,B24,'Example applicants'!$C$8:$C$207,C24)&lt;&gt;1,NOT(ISNUMBER(D24)),E24="",AND(E24="Completed",OR(NOT(ISNUMBER(F24)),NOT(ISNUMBER(G24)),F24&lt;0,G24&lt;1))),1,0))</x:f>
      </x:c>
    </x:row>
    <x:row r="25" ht="24" customHeight="1">
      <x:c r="A25" s="15"/>
      <x:c r="B25" s="15"/>
      <x:c r="C25" s="15"/>
      <x:c r="D25" s="16"/>
      <x:c r="E25" s="15"/>
      <x:c r="F25" s="17"/>
      <x:c r="G25" s="17"/>
      <x:c r="H25" s="14" t="str">
        <x:f>IF(A25="","",IF(AND(E25="Completed",ISNUMBER(F25),ISNUMBER(G25)),F25*G25,""))</x:f>
      </x:c>
      <x:c r="I25" s="14" t="str">
        <x:f>IF(A25="","",IF(COUNTIFS('Example applicants'!$A$8:$A$207,B25,'Example applicants'!$V$8:$V$207,1)=1,1,0))</x:f>
      </x:c>
      <x:c r="J25" s="14" t="str">
        <x:f>IF(A25="","",IF(OR(COUNTIF($A$8:$A$307,A25)&gt;1,COUNTIFS('Example applicants'!$A$8:$A$207,B25,'Example applicants'!$C$8:$C$207,C25)&lt;&gt;1,NOT(ISNUMBER(D25)),E25="",AND(E25="Completed",OR(NOT(ISNUMBER(F25)),NOT(ISNUMBER(G25)),F25&lt;0,G25&lt;1))),1,0))</x:f>
      </x:c>
    </x:row>
    <x:row r="26" ht="24" customHeight="1">
      <x:c r="A26" s="15"/>
      <x:c r="B26" s="15"/>
      <x:c r="C26" s="15"/>
      <x:c r="D26" s="16"/>
      <x:c r="E26" s="15"/>
      <x:c r="F26" s="17"/>
      <x:c r="G26" s="17"/>
      <x:c r="H26" s="14" t="str">
        <x:f>IF(A26="","",IF(AND(E26="Completed",ISNUMBER(F26),ISNUMBER(G26)),F26*G26,""))</x:f>
      </x:c>
      <x:c r="I26" s="14" t="str">
        <x:f>IF(A26="","",IF(COUNTIFS('Example applicants'!$A$8:$A$207,B26,'Example applicants'!$V$8:$V$207,1)=1,1,0))</x:f>
      </x:c>
      <x:c r="J26" s="14" t="str">
        <x:f>IF(A26="","",IF(OR(COUNTIF($A$8:$A$307,A26)&gt;1,COUNTIFS('Example applicants'!$A$8:$A$207,B26,'Example applicants'!$C$8:$C$207,C26)&lt;&gt;1,NOT(ISNUMBER(D26)),E26="",AND(E26="Completed",OR(NOT(ISNUMBER(F26)),NOT(ISNUMBER(G26)),F26&lt;0,G26&lt;1))),1,0))</x:f>
      </x:c>
    </x:row>
    <x:row r="27" ht="24" customHeight="1">
      <x:c r="A27" s="15"/>
      <x:c r="B27" s="15"/>
      <x:c r="C27" s="15"/>
      <x:c r="D27" s="16"/>
      <x:c r="E27" s="15"/>
      <x:c r="F27" s="17"/>
      <x:c r="G27" s="17"/>
      <x:c r="H27" s="14" t="str">
        <x:f>IF(A27="","",IF(AND(E27="Completed",ISNUMBER(F27),ISNUMBER(G27)),F27*G27,""))</x:f>
      </x:c>
      <x:c r="I27" s="14" t="str">
        <x:f>IF(A27="","",IF(COUNTIFS('Example applicants'!$A$8:$A$207,B27,'Example applicants'!$V$8:$V$207,1)=1,1,0))</x:f>
      </x:c>
      <x:c r="J27" s="14" t="str">
        <x:f>IF(A27="","",IF(OR(COUNTIF($A$8:$A$307,A27)&gt;1,COUNTIFS('Example applicants'!$A$8:$A$207,B27,'Example applicants'!$C$8:$C$207,C27)&lt;&gt;1,NOT(ISNUMBER(D27)),E27="",AND(E27="Completed",OR(NOT(ISNUMBER(F27)),NOT(ISNUMBER(G27)),F27&lt;0,G27&lt;1))),1,0))</x:f>
      </x:c>
    </x:row>
    <x:row r="28" ht="24" customHeight="1">
      <x:c r="A28" s="15"/>
      <x:c r="B28" s="15"/>
      <x:c r="C28" s="15"/>
      <x:c r="D28" s="16"/>
      <x:c r="E28" s="15"/>
      <x:c r="F28" s="17"/>
      <x:c r="G28" s="17"/>
      <x:c r="H28" s="14" t="str">
        <x:f>IF(A28="","",IF(AND(E28="Completed",ISNUMBER(F28),ISNUMBER(G28)),F28*G28,""))</x:f>
      </x:c>
      <x:c r="I28" s="14" t="str">
        <x:f>IF(A28="","",IF(COUNTIFS('Example applicants'!$A$8:$A$207,B28,'Example applicants'!$V$8:$V$207,1)=1,1,0))</x:f>
      </x:c>
      <x:c r="J28" s="14" t="str">
        <x:f>IF(A28="","",IF(OR(COUNTIF($A$8:$A$307,A28)&gt;1,COUNTIFS('Example applicants'!$A$8:$A$207,B28,'Example applicants'!$C$8:$C$207,C28)&lt;&gt;1,NOT(ISNUMBER(D28)),E28="",AND(E28="Completed",OR(NOT(ISNUMBER(F28)),NOT(ISNUMBER(G28)),F28&lt;0,G28&lt;1))),1,0))</x:f>
      </x:c>
    </x:row>
    <x:row r="29" ht="24" customHeight="1">
      <x:c r="A29" s="15"/>
      <x:c r="B29" s="15"/>
      <x:c r="C29" s="15"/>
      <x:c r="D29" s="16"/>
      <x:c r="E29" s="15"/>
      <x:c r="F29" s="17"/>
      <x:c r="G29" s="17"/>
      <x:c r="H29" s="14" t="str">
        <x:f>IF(A29="","",IF(AND(E29="Completed",ISNUMBER(F29),ISNUMBER(G29)),F29*G29,""))</x:f>
      </x:c>
      <x:c r="I29" s="14" t="str">
        <x:f>IF(A29="","",IF(COUNTIFS('Example applicants'!$A$8:$A$207,B29,'Example applicants'!$V$8:$V$207,1)=1,1,0))</x:f>
      </x:c>
      <x:c r="J29" s="14" t="str">
        <x:f>IF(A29="","",IF(OR(COUNTIF($A$8:$A$307,A29)&gt;1,COUNTIFS('Example applicants'!$A$8:$A$207,B29,'Example applicants'!$C$8:$C$207,C29)&lt;&gt;1,NOT(ISNUMBER(D29)),E29="",AND(E29="Completed",OR(NOT(ISNUMBER(F29)),NOT(ISNUMBER(G29)),F29&lt;0,G29&lt;1))),1,0))</x:f>
      </x:c>
    </x:row>
    <x:row r="30" ht="24" customHeight="1">
      <x:c r="A30" s="15"/>
      <x:c r="B30" s="15"/>
      <x:c r="C30" s="15"/>
      <x:c r="D30" s="16"/>
      <x:c r="E30" s="15"/>
      <x:c r="F30" s="17"/>
      <x:c r="G30" s="17"/>
      <x:c r="H30" s="14" t="str">
        <x:f>IF(A30="","",IF(AND(E30="Completed",ISNUMBER(F30),ISNUMBER(G30)),F30*G30,""))</x:f>
      </x:c>
      <x:c r="I30" s="14" t="str">
        <x:f>IF(A30="","",IF(COUNTIFS('Example applicants'!$A$8:$A$207,B30,'Example applicants'!$V$8:$V$207,1)=1,1,0))</x:f>
      </x:c>
      <x:c r="J30" s="14" t="str">
        <x:f>IF(A30="","",IF(OR(COUNTIF($A$8:$A$307,A30)&gt;1,COUNTIFS('Example applicants'!$A$8:$A$207,B30,'Example applicants'!$C$8:$C$207,C30)&lt;&gt;1,NOT(ISNUMBER(D30)),E30="",AND(E30="Completed",OR(NOT(ISNUMBER(F30)),NOT(ISNUMBER(G30)),F30&lt;0,G30&lt;1))),1,0))</x:f>
      </x:c>
    </x:row>
    <x:row r="31" ht="24" customHeight="1">
      <x:c r="A31" s="15"/>
      <x:c r="B31" s="15"/>
      <x:c r="C31" s="15"/>
      <x:c r="D31" s="16"/>
      <x:c r="E31" s="15"/>
      <x:c r="F31" s="17"/>
      <x:c r="G31" s="17"/>
      <x:c r="H31" s="14" t="str">
        <x:f>IF(A31="","",IF(AND(E31="Completed",ISNUMBER(F31),ISNUMBER(G31)),F31*G31,""))</x:f>
      </x:c>
      <x:c r="I31" s="14" t="str">
        <x:f>IF(A31="","",IF(COUNTIFS('Example applicants'!$A$8:$A$207,B31,'Example applicants'!$V$8:$V$207,1)=1,1,0))</x:f>
      </x:c>
      <x:c r="J31" s="14" t="str">
        <x:f>IF(A31="","",IF(OR(COUNTIF($A$8:$A$307,A31)&gt;1,COUNTIFS('Example applicants'!$A$8:$A$207,B31,'Example applicants'!$C$8:$C$207,C31)&lt;&gt;1,NOT(ISNUMBER(D31)),E31="",AND(E31="Completed",OR(NOT(ISNUMBER(F31)),NOT(ISNUMBER(G31)),F31&lt;0,G31&lt;1))),1,0))</x:f>
      </x:c>
    </x:row>
    <x:row r="32" ht="24" customHeight="1">
      <x:c r="A32" s="15"/>
      <x:c r="B32" s="15"/>
      <x:c r="C32" s="15"/>
      <x:c r="D32" s="16"/>
      <x:c r="E32" s="15"/>
      <x:c r="F32" s="17"/>
      <x:c r="G32" s="17"/>
      <x:c r="H32" s="14" t="str">
        <x:f>IF(A32="","",IF(AND(E32="Completed",ISNUMBER(F32),ISNUMBER(G32)),F32*G32,""))</x:f>
      </x:c>
      <x:c r="I32" s="14" t="str">
        <x:f>IF(A32="","",IF(COUNTIFS('Example applicants'!$A$8:$A$207,B32,'Example applicants'!$V$8:$V$207,1)=1,1,0))</x:f>
      </x:c>
      <x:c r="J32" s="14" t="str">
        <x:f>IF(A32="","",IF(OR(COUNTIF($A$8:$A$307,A32)&gt;1,COUNTIFS('Example applicants'!$A$8:$A$207,B32,'Example applicants'!$C$8:$C$207,C32)&lt;&gt;1,NOT(ISNUMBER(D32)),E32="",AND(E32="Completed",OR(NOT(ISNUMBER(F32)),NOT(ISNUMBER(G32)),F32&lt;0,G32&lt;1))),1,0))</x:f>
      </x:c>
    </x:row>
    <x:row r="33" ht="24" customHeight="1">
      <x:c r="A33" s="15"/>
      <x:c r="B33" s="15"/>
      <x:c r="C33" s="15"/>
      <x:c r="D33" s="16"/>
      <x:c r="E33" s="15"/>
      <x:c r="F33" s="17"/>
      <x:c r="G33" s="17"/>
      <x:c r="H33" s="14" t="str">
        <x:f>IF(A33="","",IF(AND(E33="Completed",ISNUMBER(F33),ISNUMBER(G33)),F33*G33,""))</x:f>
      </x:c>
      <x:c r="I33" s="14" t="str">
        <x:f>IF(A33="","",IF(COUNTIFS('Example applicants'!$A$8:$A$207,B33,'Example applicants'!$V$8:$V$207,1)=1,1,0))</x:f>
      </x:c>
      <x:c r="J33" s="14" t="str">
        <x:f>IF(A33="","",IF(OR(COUNTIF($A$8:$A$307,A33)&gt;1,COUNTIFS('Example applicants'!$A$8:$A$207,B33,'Example applicants'!$C$8:$C$207,C33)&lt;&gt;1,NOT(ISNUMBER(D33)),E33="",AND(E33="Completed",OR(NOT(ISNUMBER(F33)),NOT(ISNUMBER(G33)),F33&lt;0,G33&lt;1))),1,0))</x:f>
      </x:c>
    </x:row>
    <x:row r="34" ht="24" customHeight="1">
      <x:c r="A34" s="15"/>
      <x:c r="B34" s="15"/>
      <x:c r="C34" s="15"/>
      <x:c r="D34" s="16"/>
      <x:c r="E34" s="15"/>
      <x:c r="F34" s="17"/>
      <x:c r="G34" s="17"/>
      <x:c r="H34" s="14" t="str">
        <x:f>IF(A34="","",IF(AND(E34="Completed",ISNUMBER(F34),ISNUMBER(G34)),F34*G34,""))</x:f>
      </x:c>
      <x:c r="I34" s="14" t="str">
        <x:f>IF(A34="","",IF(COUNTIFS('Example applicants'!$A$8:$A$207,B34,'Example applicants'!$V$8:$V$207,1)=1,1,0))</x:f>
      </x:c>
      <x:c r="J34" s="14" t="str">
        <x:f>IF(A34="","",IF(OR(COUNTIF($A$8:$A$307,A34)&gt;1,COUNTIFS('Example applicants'!$A$8:$A$207,B34,'Example applicants'!$C$8:$C$207,C34)&lt;&gt;1,NOT(ISNUMBER(D34)),E34="",AND(E34="Completed",OR(NOT(ISNUMBER(F34)),NOT(ISNUMBER(G34)),F34&lt;0,G34&lt;1))),1,0))</x:f>
      </x:c>
    </x:row>
    <x:row r="35" ht="24" customHeight="1">
      <x:c r="A35" s="15"/>
      <x:c r="B35" s="15"/>
      <x:c r="C35" s="15"/>
      <x:c r="D35" s="16"/>
      <x:c r="E35" s="15"/>
      <x:c r="F35" s="17"/>
      <x:c r="G35" s="17"/>
      <x:c r="H35" s="14" t="str">
        <x:f>IF(A35="","",IF(AND(E35="Completed",ISNUMBER(F35),ISNUMBER(G35)),F35*G35,""))</x:f>
      </x:c>
      <x:c r="I35" s="14" t="str">
        <x:f>IF(A35="","",IF(COUNTIFS('Example applicants'!$A$8:$A$207,B35,'Example applicants'!$V$8:$V$207,1)=1,1,0))</x:f>
      </x:c>
      <x:c r="J35" s="14" t="str">
        <x:f>IF(A35="","",IF(OR(COUNTIF($A$8:$A$307,A35)&gt;1,COUNTIFS('Example applicants'!$A$8:$A$207,B35,'Example applicants'!$C$8:$C$207,C35)&lt;&gt;1,NOT(ISNUMBER(D35)),E35="",AND(E35="Completed",OR(NOT(ISNUMBER(F35)),NOT(ISNUMBER(G35)),F35&lt;0,G35&lt;1))),1,0))</x:f>
      </x:c>
    </x:row>
    <x:row r="36" ht="24" customHeight="1">
      <x:c r="A36" s="15"/>
      <x:c r="B36" s="15"/>
      <x:c r="C36" s="15"/>
      <x:c r="D36" s="16"/>
      <x:c r="E36" s="15"/>
      <x:c r="F36" s="17"/>
      <x:c r="G36" s="17"/>
      <x:c r="H36" s="14" t="str">
        <x:f>IF(A36="","",IF(AND(E36="Completed",ISNUMBER(F36),ISNUMBER(G36)),F36*G36,""))</x:f>
      </x:c>
      <x:c r="I36" s="14" t="str">
        <x:f>IF(A36="","",IF(COUNTIFS('Example applicants'!$A$8:$A$207,B36,'Example applicants'!$V$8:$V$207,1)=1,1,0))</x:f>
      </x:c>
      <x:c r="J36" s="14" t="str">
        <x:f>IF(A36="","",IF(OR(COUNTIF($A$8:$A$307,A36)&gt;1,COUNTIFS('Example applicants'!$A$8:$A$207,B36,'Example applicants'!$C$8:$C$207,C36)&lt;&gt;1,NOT(ISNUMBER(D36)),E36="",AND(E36="Completed",OR(NOT(ISNUMBER(F36)),NOT(ISNUMBER(G36)),F36&lt;0,G36&lt;1))),1,0))</x:f>
      </x:c>
    </x:row>
    <x:row r="37" ht="24" customHeight="1">
      <x:c r="A37" s="15"/>
      <x:c r="B37" s="15"/>
      <x:c r="C37" s="15"/>
      <x:c r="D37" s="16"/>
      <x:c r="E37" s="15"/>
      <x:c r="F37" s="17"/>
      <x:c r="G37" s="17"/>
      <x:c r="H37" s="14" t="str">
        <x:f>IF(A37="","",IF(AND(E37="Completed",ISNUMBER(F37),ISNUMBER(G37)),F37*G37,""))</x:f>
      </x:c>
      <x:c r="I37" s="14" t="str">
        <x:f>IF(A37="","",IF(COUNTIFS('Example applicants'!$A$8:$A$207,B37,'Example applicants'!$V$8:$V$207,1)=1,1,0))</x:f>
      </x:c>
      <x:c r="J37" s="14" t="str">
        <x:f>IF(A37="","",IF(OR(COUNTIF($A$8:$A$307,A37)&gt;1,COUNTIFS('Example applicants'!$A$8:$A$207,B37,'Example applicants'!$C$8:$C$207,C37)&lt;&gt;1,NOT(ISNUMBER(D37)),E37="",AND(E37="Completed",OR(NOT(ISNUMBER(F37)),NOT(ISNUMBER(G37)),F37&lt;0,G37&lt;1))),1,0))</x:f>
      </x:c>
    </x:row>
    <x:row r="38" ht="24" customHeight="1">
      <x:c r="A38" s="15"/>
      <x:c r="B38" s="15"/>
      <x:c r="C38" s="15"/>
      <x:c r="D38" s="16"/>
      <x:c r="E38" s="15"/>
      <x:c r="F38" s="17"/>
      <x:c r="G38" s="17"/>
      <x:c r="H38" s="14" t="str">
        <x:f>IF(A38="","",IF(AND(E38="Completed",ISNUMBER(F38),ISNUMBER(G38)),F38*G38,""))</x:f>
      </x:c>
      <x:c r="I38" s="14" t="str">
        <x:f>IF(A38="","",IF(COUNTIFS('Example applicants'!$A$8:$A$207,B38,'Example applicants'!$V$8:$V$207,1)=1,1,0))</x:f>
      </x:c>
      <x:c r="J38" s="14" t="str">
        <x:f>IF(A38="","",IF(OR(COUNTIF($A$8:$A$307,A38)&gt;1,COUNTIFS('Example applicants'!$A$8:$A$207,B38,'Example applicants'!$C$8:$C$207,C38)&lt;&gt;1,NOT(ISNUMBER(D38)),E38="",AND(E38="Completed",OR(NOT(ISNUMBER(F38)),NOT(ISNUMBER(G38)),F38&lt;0,G38&lt;1))),1,0))</x:f>
      </x:c>
    </x:row>
    <x:row r="39" ht="24" customHeight="1">
      <x:c r="A39" s="15"/>
      <x:c r="B39" s="15"/>
      <x:c r="C39" s="15"/>
      <x:c r="D39" s="16"/>
      <x:c r="E39" s="15"/>
      <x:c r="F39" s="17"/>
      <x:c r="G39" s="17"/>
      <x:c r="H39" s="14" t="str">
        <x:f>IF(A39="","",IF(AND(E39="Completed",ISNUMBER(F39),ISNUMBER(G39)),F39*G39,""))</x:f>
      </x:c>
      <x:c r="I39" s="14" t="str">
        <x:f>IF(A39="","",IF(COUNTIFS('Example applicants'!$A$8:$A$207,B39,'Example applicants'!$V$8:$V$207,1)=1,1,0))</x:f>
      </x:c>
      <x:c r="J39" s="14" t="str">
        <x:f>IF(A39="","",IF(OR(COUNTIF($A$8:$A$307,A39)&gt;1,COUNTIFS('Example applicants'!$A$8:$A$207,B39,'Example applicants'!$C$8:$C$207,C39)&lt;&gt;1,NOT(ISNUMBER(D39)),E39="",AND(E39="Completed",OR(NOT(ISNUMBER(F39)),NOT(ISNUMBER(G39)),F39&lt;0,G39&lt;1))),1,0))</x:f>
      </x:c>
    </x:row>
    <x:row r="40" ht="24" customHeight="1">
      <x:c r="A40" s="15"/>
      <x:c r="B40" s="15"/>
      <x:c r="C40" s="15"/>
      <x:c r="D40" s="16"/>
      <x:c r="E40" s="15"/>
      <x:c r="F40" s="17"/>
      <x:c r="G40" s="17"/>
      <x:c r="H40" s="14" t="str">
        <x:f>IF(A40="","",IF(AND(E40="Completed",ISNUMBER(F40),ISNUMBER(G40)),F40*G40,""))</x:f>
      </x:c>
      <x:c r="I40" s="14" t="str">
        <x:f>IF(A40="","",IF(COUNTIFS('Example applicants'!$A$8:$A$207,B40,'Example applicants'!$V$8:$V$207,1)=1,1,0))</x:f>
      </x:c>
      <x:c r="J40" s="14" t="str">
        <x:f>IF(A40="","",IF(OR(COUNTIF($A$8:$A$307,A40)&gt;1,COUNTIFS('Example applicants'!$A$8:$A$207,B40,'Example applicants'!$C$8:$C$207,C40)&lt;&gt;1,NOT(ISNUMBER(D40)),E40="",AND(E40="Completed",OR(NOT(ISNUMBER(F40)),NOT(ISNUMBER(G40)),F40&lt;0,G40&lt;1))),1,0))</x:f>
      </x:c>
    </x:row>
    <x:row r="41" ht="24" customHeight="1">
      <x:c r="A41" s="15"/>
      <x:c r="B41" s="15"/>
      <x:c r="C41" s="15"/>
      <x:c r="D41" s="16"/>
      <x:c r="E41" s="15"/>
      <x:c r="F41" s="17"/>
      <x:c r="G41" s="17"/>
      <x:c r="H41" s="14" t="str">
        <x:f>IF(A41="","",IF(AND(E41="Completed",ISNUMBER(F41),ISNUMBER(G41)),F41*G41,""))</x:f>
      </x:c>
      <x:c r="I41" s="14" t="str">
        <x:f>IF(A41="","",IF(COUNTIFS('Example applicants'!$A$8:$A$207,B41,'Example applicants'!$V$8:$V$207,1)=1,1,0))</x:f>
      </x:c>
      <x:c r="J41" s="14" t="str">
        <x:f>IF(A41="","",IF(OR(COUNTIF($A$8:$A$307,A41)&gt;1,COUNTIFS('Example applicants'!$A$8:$A$207,B41,'Example applicants'!$C$8:$C$207,C41)&lt;&gt;1,NOT(ISNUMBER(D41)),E41="",AND(E41="Completed",OR(NOT(ISNUMBER(F41)),NOT(ISNUMBER(G41)),F41&lt;0,G41&lt;1))),1,0))</x:f>
      </x:c>
    </x:row>
    <x:row r="42" ht="24" customHeight="1">
      <x:c r="A42" s="15"/>
      <x:c r="B42" s="15"/>
      <x:c r="C42" s="15"/>
      <x:c r="D42" s="16"/>
      <x:c r="E42" s="15"/>
      <x:c r="F42" s="17"/>
      <x:c r="G42" s="17"/>
      <x:c r="H42" s="14" t="str">
        <x:f>IF(A42="","",IF(AND(E42="Completed",ISNUMBER(F42),ISNUMBER(G42)),F42*G42,""))</x:f>
      </x:c>
      <x:c r="I42" s="14" t="str">
        <x:f>IF(A42="","",IF(COUNTIFS('Example applicants'!$A$8:$A$207,B42,'Example applicants'!$V$8:$V$207,1)=1,1,0))</x:f>
      </x:c>
      <x:c r="J42" s="14" t="str">
        <x:f>IF(A42="","",IF(OR(COUNTIF($A$8:$A$307,A42)&gt;1,COUNTIFS('Example applicants'!$A$8:$A$207,B42,'Example applicants'!$C$8:$C$207,C42)&lt;&gt;1,NOT(ISNUMBER(D42)),E42="",AND(E42="Completed",OR(NOT(ISNUMBER(F42)),NOT(ISNUMBER(G42)),F42&lt;0,G42&lt;1))),1,0))</x:f>
      </x:c>
    </x:row>
    <x:row r="43" ht="24" customHeight="1">
      <x:c r="A43" s="15"/>
      <x:c r="B43" s="15"/>
      <x:c r="C43" s="15"/>
      <x:c r="D43" s="16"/>
      <x:c r="E43" s="15"/>
      <x:c r="F43" s="17"/>
      <x:c r="G43" s="17"/>
      <x:c r="H43" s="14" t="str">
        <x:f>IF(A43="","",IF(AND(E43="Completed",ISNUMBER(F43),ISNUMBER(G43)),F43*G43,""))</x:f>
      </x:c>
      <x:c r="I43" s="14" t="str">
        <x:f>IF(A43="","",IF(COUNTIFS('Example applicants'!$A$8:$A$207,B43,'Example applicants'!$V$8:$V$207,1)=1,1,0))</x:f>
      </x:c>
      <x:c r="J43" s="14" t="str">
        <x:f>IF(A43="","",IF(OR(COUNTIF($A$8:$A$307,A43)&gt;1,COUNTIFS('Example applicants'!$A$8:$A$207,B43,'Example applicants'!$C$8:$C$207,C43)&lt;&gt;1,NOT(ISNUMBER(D43)),E43="",AND(E43="Completed",OR(NOT(ISNUMBER(F43)),NOT(ISNUMBER(G43)),F43&lt;0,G43&lt;1))),1,0))</x:f>
      </x:c>
    </x:row>
    <x:row r="44" ht="24" customHeight="1">
      <x:c r="A44" s="15"/>
      <x:c r="B44" s="15"/>
      <x:c r="C44" s="15"/>
      <x:c r="D44" s="16"/>
      <x:c r="E44" s="15"/>
      <x:c r="F44" s="17"/>
      <x:c r="G44" s="17"/>
      <x:c r="H44" s="14" t="str">
        <x:f>IF(A44="","",IF(AND(E44="Completed",ISNUMBER(F44),ISNUMBER(G44)),F44*G44,""))</x:f>
      </x:c>
      <x:c r="I44" s="14" t="str">
        <x:f>IF(A44="","",IF(COUNTIFS('Example applicants'!$A$8:$A$207,B44,'Example applicants'!$V$8:$V$207,1)=1,1,0))</x:f>
      </x:c>
      <x:c r="J44" s="14" t="str">
        <x:f>IF(A44="","",IF(OR(COUNTIF($A$8:$A$307,A44)&gt;1,COUNTIFS('Example applicants'!$A$8:$A$207,B44,'Example applicants'!$C$8:$C$207,C44)&lt;&gt;1,NOT(ISNUMBER(D44)),E44="",AND(E44="Completed",OR(NOT(ISNUMBER(F44)),NOT(ISNUMBER(G44)),F44&lt;0,G44&lt;1))),1,0))</x:f>
      </x:c>
    </x:row>
    <x:row r="45" ht="24" customHeight="1">
      <x:c r="A45" s="15"/>
      <x:c r="B45" s="15"/>
      <x:c r="C45" s="15"/>
      <x:c r="D45" s="16"/>
      <x:c r="E45" s="15"/>
      <x:c r="F45" s="17"/>
      <x:c r="G45" s="17"/>
      <x:c r="H45" s="14" t="str">
        <x:f>IF(A45="","",IF(AND(E45="Completed",ISNUMBER(F45),ISNUMBER(G45)),F45*G45,""))</x:f>
      </x:c>
      <x:c r="I45" s="14" t="str">
        <x:f>IF(A45="","",IF(COUNTIFS('Example applicants'!$A$8:$A$207,B45,'Example applicants'!$V$8:$V$207,1)=1,1,0))</x:f>
      </x:c>
      <x:c r="J45" s="14" t="str">
        <x:f>IF(A45="","",IF(OR(COUNTIF($A$8:$A$307,A45)&gt;1,COUNTIFS('Example applicants'!$A$8:$A$207,B45,'Example applicants'!$C$8:$C$207,C45)&lt;&gt;1,NOT(ISNUMBER(D45)),E45="",AND(E45="Completed",OR(NOT(ISNUMBER(F45)),NOT(ISNUMBER(G45)),F45&lt;0,G45&lt;1))),1,0))</x:f>
      </x:c>
    </x:row>
    <x:row r="46" ht="24" customHeight="1">
      <x:c r="A46" s="15"/>
      <x:c r="B46" s="15"/>
      <x:c r="C46" s="15"/>
      <x:c r="D46" s="16"/>
      <x:c r="E46" s="15"/>
      <x:c r="F46" s="17"/>
      <x:c r="G46" s="17"/>
      <x:c r="H46" s="14" t="str">
        <x:f>IF(A46="","",IF(AND(E46="Completed",ISNUMBER(F46),ISNUMBER(G46)),F46*G46,""))</x:f>
      </x:c>
      <x:c r="I46" s="14" t="str">
        <x:f>IF(A46="","",IF(COUNTIFS('Example applicants'!$A$8:$A$207,B46,'Example applicants'!$V$8:$V$207,1)=1,1,0))</x:f>
      </x:c>
      <x:c r="J46" s="14" t="str">
        <x:f>IF(A46="","",IF(OR(COUNTIF($A$8:$A$307,A46)&gt;1,COUNTIFS('Example applicants'!$A$8:$A$207,B46,'Example applicants'!$C$8:$C$207,C46)&lt;&gt;1,NOT(ISNUMBER(D46)),E46="",AND(E46="Completed",OR(NOT(ISNUMBER(F46)),NOT(ISNUMBER(G46)),F46&lt;0,G46&lt;1))),1,0))</x:f>
      </x:c>
    </x:row>
    <x:row r="47" ht="24" customHeight="1">
      <x:c r="A47" s="15"/>
      <x:c r="B47" s="15"/>
      <x:c r="C47" s="15"/>
      <x:c r="D47" s="16"/>
      <x:c r="E47" s="15"/>
      <x:c r="F47" s="17"/>
      <x:c r="G47" s="17"/>
      <x:c r="H47" s="14" t="str">
        <x:f>IF(A47="","",IF(AND(E47="Completed",ISNUMBER(F47),ISNUMBER(G47)),F47*G47,""))</x:f>
      </x:c>
      <x:c r="I47" s="14" t="str">
        <x:f>IF(A47="","",IF(COUNTIFS('Example applicants'!$A$8:$A$207,B47,'Example applicants'!$V$8:$V$207,1)=1,1,0))</x:f>
      </x:c>
      <x:c r="J47" s="14" t="str">
        <x:f>IF(A47="","",IF(OR(COUNTIF($A$8:$A$307,A47)&gt;1,COUNTIFS('Example applicants'!$A$8:$A$207,B47,'Example applicants'!$C$8:$C$207,C47)&lt;&gt;1,NOT(ISNUMBER(D47)),E47="",AND(E47="Completed",OR(NOT(ISNUMBER(F47)),NOT(ISNUMBER(G47)),F47&lt;0,G47&lt;1))),1,0))</x:f>
      </x:c>
    </x:row>
    <x:row r="48" ht="24" customHeight="1">
      <x:c r="A48" s="15"/>
      <x:c r="B48" s="15"/>
      <x:c r="C48" s="15"/>
      <x:c r="D48" s="16"/>
      <x:c r="E48" s="15"/>
      <x:c r="F48" s="17"/>
      <x:c r="G48" s="17"/>
      <x:c r="H48" s="14" t="str">
        <x:f>IF(A48="","",IF(AND(E48="Completed",ISNUMBER(F48),ISNUMBER(G48)),F48*G48,""))</x:f>
      </x:c>
      <x:c r="I48" s="14" t="str">
        <x:f>IF(A48="","",IF(COUNTIFS('Example applicants'!$A$8:$A$207,B48,'Example applicants'!$V$8:$V$207,1)=1,1,0))</x:f>
      </x:c>
      <x:c r="J48" s="14" t="str">
        <x:f>IF(A48="","",IF(OR(COUNTIF($A$8:$A$307,A48)&gt;1,COUNTIFS('Example applicants'!$A$8:$A$207,B48,'Example applicants'!$C$8:$C$207,C48)&lt;&gt;1,NOT(ISNUMBER(D48)),E48="",AND(E48="Completed",OR(NOT(ISNUMBER(F48)),NOT(ISNUMBER(G48)),F48&lt;0,G48&lt;1))),1,0))</x:f>
      </x:c>
    </x:row>
    <x:row r="49" ht="24" customHeight="1">
      <x:c r="A49" s="15"/>
      <x:c r="B49" s="15"/>
      <x:c r="C49" s="15"/>
      <x:c r="D49" s="16"/>
      <x:c r="E49" s="15"/>
      <x:c r="F49" s="17"/>
      <x:c r="G49" s="17"/>
      <x:c r="H49" s="14" t="str">
        <x:f>IF(A49="","",IF(AND(E49="Completed",ISNUMBER(F49),ISNUMBER(G49)),F49*G49,""))</x:f>
      </x:c>
      <x:c r="I49" s="14" t="str">
        <x:f>IF(A49="","",IF(COUNTIFS('Example applicants'!$A$8:$A$207,B49,'Example applicants'!$V$8:$V$207,1)=1,1,0))</x:f>
      </x:c>
      <x:c r="J49" s="14" t="str">
        <x:f>IF(A49="","",IF(OR(COUNTIF($A$8:$A$307,A49)&gt;1,COUNTIFS('Example applicants'!$A$8:$A$207,B49,'Example applicants'!$C$8:$C$207,C49)&lt;&gt;1,NOT(ISNUMBER(D49)),E49="",AND(E49="Completed",OR(NOT(ISNUMBER(F49)),NOT(ISNUMBER(G49)),F49&lt;0,G49&lt;1))),1,0))</x:f>
      </x:c>
    </x:row>
    <x:row r="50" ht="24" customHeight="1">
      <x:c r="A50" s="15"/>
      <x:c r="B50" s="15"/>
      <x:c r="C50" s="15"/>
      <x:c r="D50" s="16"/>
      <x:c r="E50" s="15"/>
      <x:c r="F50" s="17"/>
      <x:c r="G50" s="17"/>
      <x:c r="H50" s="14" t="str">
        <x:f>IF(A50="","",IF(AND(E50="Completed",ISNUMBER(F50),ISNUMBER(G50)),F50*G50,""))</x:f>
      </x:c>
      <x:c r="I50" s="14" t="str">
        <x:f>IF(A50="","",IF(COUNTIFS('Example applicants'!$A$8:$A$207,B50,'Example applicants'!$V$8:$V$207,1)=1,1,0))</x:f>
      </x:c>
      <x:c r="J50" s="14" t="str">
        <x:f>IF(A50="","",IF(OR(COUNTIF($A$8:$A$307,A50)&gt;1,COUNTIFS('Example applicants'!$A$8:$A$207,B50,'Example applicants'!$C$8:$C$207,C50)&lt;&gt;1,NOT(ISNUMBER(D50)),E50="",AND(E50="Completed",OR(NOT(ISNUMBER(F50)),NOT(ISNUMBER(G50)),F50&lt;0,G50&lt;1))),1,0))</x:f>
      </x:c>
    </x:row>
    <x:row r="51" ht="24" customHeight="1">
      <x:c r="A51" s="15"/>
      <x:c r="B51" s="15"/>
      <x:c r="C51" s="15"/>
      <x:c r="D51" s="16"/>
      <x:c r="E51" s="15"/>
      <x:c r="F51" s="17"/>
      <x:c r="G51" s="17"/>
      <x:c r="H51" s="14" t="str">
        <x:f>IF(A51="","",IF(AND(E51="Completed",ISNUMBER(F51),ISNUMBER(G51)),F51*G51,""))</x:f>
      </x:c>
      <x:c r="I51" s="14" t="str">
        <x:f>IF(A51="","",IF(COUNTIFS('Example applicants'!$A$8:$A$207,B51,'Example applicants'!$V$8:$V$207,1)=1,1,0))</x:f>
      </x:c>
      <x:c r="J51" s="14" t="str">
        <x:f>IF(A51="","",IF(OR(COUNTIF($A$8:$A$307,A51)&gt;1,COUNTIFS('Example applicants'!$A$8:$A$207,B51,'Example applicants'!$C$8:$C$207,C51)&lt;&gt;1,NOT(ISNUMBER(D51)),E51="",AND(E51="Completed",OR(NOT(ISNUMBER(F51)),NOT(ISNUMBER(G51)),F51&lt;0,G51&lt;1))),1,0))</x:f>
      </x:c>
    </x:row>
    <x:row r="52" ht="24" customHeight="1">
      <x:c r="A52" s="15"/>
      <x:c r="B52" s="15"/>
      <x:c r="C52" s="15"/>
      <x:c r="D52" s="16"/>
      <x:c r="E52" s="15"/>
      <x:c r="F52" s="17"/>
      <x:c r="G52" s="17"/>
      <x:c r="H52" s="14" t="str">
        <x:f>IF(A52="","",IF(AND(E52="Completed",ISNUMBER(F52),ISNUMBER(G52)),F52*G52,""))</x:f>
      </x:c>
      <x:c r="I52" s="14" t="str">
        <x:f>IF(A52="","",IF(COUNTIFS('Example applicants'!$A$8:$A$207,B52,'Example applicants'!$V$8:$V$207,1)=1,1,0))</x:f>
      </x:c>
      <x:c r="J52" s="14" t="str">
        <x:f>IF(A52="","",IF(OR(COUNTIF($A$8:$A$307,A52)&gt;1,COUNTIFS('Example applicants'!$A$8:$A$207,B52,'Example applicants'!$C$8:$C$207,C52)&lt;&gt;1,NOT(ISNUMBER(D52)),E52="",AND(E52="Completed",OR(NOT(ISNUMBER(F52)),NOT(ISNUMBER(G52)),F52&lt;0,G52&lt;1))),1,0))</x:f>
      </x:c>
    </x:row>
    <x:row r="53" ht="24" customHeight="1">
      <x:c r="A53" s="15"/>
      <x:c r="B53" s="15"/>
      <x:c r="C53" s="15"/>
      <x:c r="D53" s="16"/>
      <x:c r="E53" s="15"/>
      <x:c r="F53" s="17"/>
      <x:c r="G53" s="17"/>
      <x:c r="H53" s="14" t="str">
        <x:f>IF(A53="","",IF(AND(E53="Completed",ISNUMBER(F53),ISNUMBER(G53)),F53*G53,""))</x:f>
      </x:c>
      <x:c r="I53" s="14" t="str">
        <x:f>IF(A53="","",IF(COUNTIFS('Example applicants'!$A$8:$A$207,B53,'Example applicants'!$V$8:$V$207,1)=1,1,0))</x:f>
      </x:c>
      <x:c r="J53" s="14" t="str">
        <x:f>IF(A53="","",IF(OR(COUNTIF($A$8:$A$307,A53)&gt;1,COUNTIFS('Example applicants'!$A$8:$A$207,B53,'Example applicants'!$C$8:$C$207,C53)&lt;&gt;1,NOT(ISNUMBER(D53)),E53="",AND(E53="Completed",OR(NOT(ISNUMBER(F53)),NOT(ISNUMBER(G53)),F53&lt;0,G53&lt;1))),1,0))</x:f>
      </x:c>
    </x:row>
    <x:row r="54" ht="24" customHeight="1">
      <x:c r="A54" s="15"/>
      <x:c r="B54" s="15"/>
      <x:c r="C54" s="15"/>
      <x:c r="D54" s="16"/>
      <x:c r="E54" s="15"/>
      <x:c r="F54" s="17"/>
      <x:c r="G54" s="17"/>
      <x:c r="H54" s="14" t="str">
        <x:f>IF(A54="","",IF(AND(E54="Completed",ISNUMBER(F54),ISNUMBER(G54)),F54*G54,""))</x:f>
      </x:c>
      <x:c r="I54" s="14" t="str">
        <x:f>IF(A54="","",IF(COUNTIFS('Example applicants'!$A$8:$A$207,B54,'Example applicants'!$V$8:$V$207,1)=1,1,0))</x:f>
      </x:c>
      <x:c r="J54" s="14" t="str">
        <x:f>IF(A54="","",IF(OR(COUNTIF($A$8:$A$307,A54)&gt;1,COUNTIFS('Example applicants'!$A$8:$A$207,B54,'Example applicants'!$C$8:$C$207,C54)&lt;&gt;1,NOT(ISNUMBER(D54)),E54="",AND(E54="Completed",OR(NOT(ISNUMBER(F54)),NOT(ISNUMBER(G54)),F54&lt;0,G54&lt;1))),1,0))</x:f>
      </x:c>
    </x:row>
    <x:row r="55" ht="24" customHeight="1">
      <x:c r="A55" s="15"/>
      <x:c r="B55" s="15"/>
      <x:c r="C55" s="15"/>
      <x:c r="D55" s="16"/>
      <x:c r="E55" s="15"/>
      <x:c r="F55" s="17"/>
      <x:c r="G55" s="17"/>
      <x:c r="H55" s="14" t="str">
        <x:f>IF(A55="","",IF(AND(E55="Completed",ISNUMBER(F55),ISNUMBER(G55)),F55*G55,""))</x:f>
      </x:c>
      <x:c r="I55" s="14" t="str">
        <x:f>IF(A55="","",IF(COUNTIFS('Example applicants'!$A$8:$A$207,B55,'Example applicants'!$V$8:$V$207,1)=1,1,0))</x:f>
      </x:c>
      <x:c r="J55" s="14" t="str">
        <x:f>IF(A55="","",IF(OR(COUNTIF($A$8:$A$307,A55)&gt;1,COUNTIFS('Example applicants'!$A$8:$A$207,B55,'Example applicants'!$C$8:$C$207,C55)&lt;&gt;1,NOT(ISNUMBER(D55)),E55="",AND(E55="Completed",OR(NOT(ISNUMBER(F55)),NOT(ISNUMBER(G55)),F55&lt;0,G55&lt;1))),1,0))</x:f>
      </x:c>
    </x:row>
    <x:row r="56" ht="24" customHeight="1">
      <x:c r="A56" s="15"/>
      <x:c r="B56" s="15"/>
      <x:c r="C56" s="15"/>
      <x:c r="D56" s="16"/>
      <x:c r="E56" s="15"/>
      <x:c r="F56" s="17"/>
      <x:c r="G56" s="17"/>
      <x:c r="H56" s="14" t="str">
        <x:f>IF(A56="","",IF(AND(E56="Completed",ISNUMBER(F56),ISNUMBER(G56)),F56*G56,""))</x:f>
      </x:c>
      <x:c r="I56" s="14" t="str">
        <x:f>IF(A56="","",IF(COUNTIFS('Example applicants'!$A$8:$A$207,B56,'Example applicants'!$V$8:$V$207,1)=1,1,0))</x:f>
      </x:c>
      <x:c r="J56" s="14" t="str">
        <x:f>IF(A56="","",IF(OR(COUNTIF($A$8:$A$307,A56)&gt;1,COUNTIFS('Example applicants'!$A$8:$A$207,B56,'Example applicants'!$C$8:$C$207,C56)&lt;&gt;1,NOT(ISNUMBER(D56)),E56="",AND(E56="Completed",OR(NOT(ISNUMBER(F56)),NOT(ISNUMBER(G56)),F56&lt;0,G56&lt;1))),1,0))</x:f>
      </x:c>
    </x:row>
    <x:row r="57" ht="24" customHeight="1">
      <x:c r="A57" s="15"/>
      <x:c r="B57" s="15"/>
      <x:c r="C57" s="15"/>
      <x:c r="D57" s="16"/>
      <x:c r="E57" s="15"/>
      <x:c r="F57" s="17"/>
      <x:c r="G57" s="17"/>
      <x:c r="H57" s="14" t="str">
        <x:f>IF(A57="","",IF(AND(E57="Completed",ISNUMBER(F57),ISNUMBER(G57)),F57*G57,""))</x:f>
      </x:c>
      <x:c r="I57" s="14" t="str">
        <x:f>IF(A57="","",IF(COUNTIFS('Example applicants'!$A$8:$A$207,B57,'Example applicants'!$V$8:$V$207,1)=1,1,0))</x:f>
      </x:c>
      <x:c r="J57" s="14" t="str">
        <x:f>IF(A57="","",IF(OR(COUNTIF($A$8:$A$307,A57)&gt;1,COUNTIFS('Example applicants'!$A$8:$A$207,B57,'Example applicants'!$C$8:$C$207,C57)&lt;&gt;1,NOT(ISNUMBER(D57)),E57="",AND(E57="Completed",OR(NOT(ISNUMBER(F57)),NOT(ISNUMBER(G57)),F57&lt;0,G57&lt;1))),1,0))</x:f>
      </x:c>
    </x:row>
    <x:row r="58" ht="24" customHeight="1">
      <x:c r="A58" s="15"/>
      <x:c r="B58" s="15"/>
      <x:c r="C58" s="15"/>
      <x:c r="D58" s="16"/>
      <x:c r="E58" s="15"/>
      <x:c r="F58" s="17"/>
      <x:c r="G58" s="17"/>
      <x:c r="H58" s="14" t="str">
        <x:f>IF(A58="","",IF(AND(E58="Completed",ISNUMBER(F58),ISNUMBER(G58)),F58*G58,""))</x:f>
      </x:c>
      <x:c r="I58" s="14" t="str">
        <x:f>IF(A58="","",IF(COUNTIFS('Example applicants'!$A$8:$A$207,B58,'Example applicants'!$V$8:$V$207,1)=1,1,0))</x:f>
      </x:c>
      <x:c r="J58" s="14" t="str">
        <x:f>IF(A58="","",IF(OR(COUNTIF($A$8:$A$307,A58)&gt;1,COUNTIFS('Example applicants'!$A$8:$A$207,B58,'Example applicants'!$C$8:$C$207,C58)&lt;&gt;1,NOT(ISNUMBER(D58)),E58="",AND(E58="Completed",OR(NOT(ISNUMBER(F58)),NOT(ISNUMBER(G58)),F58&lt;0,G58&lt;1))),1,0))</x:f>
      </x:c>
    </x:row>
    <x:row r="59" ht="24" customHeight="1">
      <x:c r="A59" s="15"/>
      <x:c r="B59" s="15"/>
      <x:c r="C59" s="15"/>
      <x:c r="D59" s="16"/>
      <x:c r="E59" s="15"/>
      <x:c r="F59" s="17"/>
      <x:c r="G59" s="17"/>
      <x:c r="H59" s="14" t="str">
        <x:f>IF(A59="","",IF(AND(E59="Completed",ISNUMBER(F59),ISNUMBER(G59)),F59*G59,""))</x:f>
      </x:c>
      <x:c r="I59" s="14" t="str">
        <x:f>IF(A59="","",IF(COUNTIFS('Example applicants'!$A$8:$A$207,B59,'Example applicants'!$V$8:$V$207,1)=1,1,0))</x:f>
      </x:c>
      <x:c r="J59" s="14" t="str">
        <x:f>IF(A59="","",IF(OR(COUNTIF($A$8:$A$307,A59)&gt;1,COUNTIFS('Example applicants'!$A$8:$A$207,B59,'Example applicants'!$C$8:$C$207,C59)&lt;&gt;1,NOT(ISNUMBER(D59)),E59="",AND(E59="Completed",OR(NOT(ISNUMBER(F59)),NOT(ISNUMBER(G59)),F59&lt;0,G59&lt;1))),1,0))</x:f>
      </x:c>
    </x:row>
    <x:row r="60" ht="24" customHeight="1">
      <x:c r="A60" s="15"/>
      <x:c r="B60" s="15"/>
      <x:c r="C60" s="15"/>
      <x:c r="D60" s="16"/>
      <x:c r="E60" s="15"/>
      <x:c r="F60" s="17"/>
      <x:c r="G60" s="17"/>
      <x:c r="H60" s="14" t="str">
        <x:f>IF(A60="","",IF(AND(E60="Completed",ISNUMBER(F60),ISNUMBER(G60)),F60*G60,""))</x:f>
      </x:c>
      <x:c r="I60" s="14" t="str">
        <x:f>IF(A60="","",IF(COUNTIFS('Example applicants'!$A$8:$A$207,B60,'Example applicants'!$V$8:$V$207,1)=1,1,0))</x:f>
      </x:c>
      <x:c r="J60" s="14" t="str">
        <x:f>IF(A60="","",IF(OR(COUNTIF($A$8:$A$307,A60)&gt;1,COUNTIFS('Example applicants'!$A$8:$A$207,B60,'Example applicants'!$C$8:$C$207,C60)&lt;&gt;1,NOT(ISNUMBER(D60)),E60="",AND(E60="Completed",OR(NOT(ISNUMBER(F60)),NOT(ISNUMBER(G60)),F60&lt;0,G60&lt;1))),1,0))</x:f>
      </x:c>
    </x:row>
    <x:row r="61" ht="24" customHeight="1">
      <x:c r="A61" s="15"/>
      <x:c r="B61" s="15"/>
      <x:c r="C61" s="15"/>
      <x:c r="D61" s="16"/>
      <x:c r="E61" s="15"/>
      <x:c r="F61" s="17"/>
      <x:c r="G61" s="17"/>
      <x:c r="H61" s="14" t="str">
        <x:f>IF(A61="","",IF(AND(E61="Completed",ISNUMBER(F61),ISNUMBER(G61)),F61*G61,""))</x:f>
      </x:c>
      <x:c r="I61" s="14" t="str">
        <x:f>IF(A61="","",IF(COUNTIFS('Example applicants'!$A$8:$A$207,B61,'Example applicants'!$V$8:$V$207,1)=1,1,0))</x:f>
      </x:c>
      <x:c r="J61" s="14" t="str">
        <x:f>IF(A61="","",IF(OR(COUNTIF($A$8:$A$307,A61)&gt;1,COUNTIFS('Example applicants'!$A$8:$A$207,B61,'Example applicants'!$C$8:$C$207,C61)&lt;&gt;1,NOT(ISNUMBER(D61)),E61="",AND(E61="Completed",OR(NOT(ISNUMBER(F61)),NOT(ISNUMBER(G61)),F61&lt;0,G61&lt;1))),1,0))</x:f>
      </x:c>
    </x:row>
    <x:row r="62" ht="24" customHeight="1">
      <x:c r="A62" s="15"/>
      <x:c r="B62" s="15"/>
      <x:c r="C62" s="15"/>
      <x:c r="D62" s="16"/>
      <x:c r="E62" s="15"/>
      <x:c r="F62" s="17"/>
      <x:c r="G62" s="17"/>
      <x:c r="H62" s="14" t="str">
        <x:f>IF(A62="","",IF(AND(E62="Completed",ISNUMBER(F62),ISNUMBER(G62)),F62*G62,""))</x:f>
      </x:c>
      <x:c r="I62" s="14" t="str">
        <x:f>IF(A62="","",IF(COUNTIFS('Example applicants'!$A$8:$A$207,B62,'Example applicants'!$V$8:$V$207,1)=1,1,0))</x:f>
      </x:c>
      <x:c r="J62" s="14" t="str">
        <x:f>IF(A62="","",IF(OR(COUNTIF($A$8:$A$307,A62)&gt;1,COUNTIFS('Example applicants'!$A$8:$A$207,B62,'Example applicants'!$C$8:$C$207,C62)&lt;&gt;1,NOT(ISNUMBER(D62)),E62="",AND(E62="Completed",OR(NOT(ISNUMBER(F62)),NOT(ISNUMBER(G62)),F62&lt;0,G62&lt;1))),1,0))</x:f>
      </x:c>
    </x:row>
    <x:row r="63" ht="24" customHeight="1">
      <x:c r="A63" s="15"/>
      <x:c r="B63" s="15"/>
      <x:c r="C63" s="15"/>
      <x:c r="D63" s="16"/>
      <x:c r="E63" s="15"/>
      <x:c r="F63" s="17"/>
      <x:c r="G63" s="17"/>
      <x:c r="H63" s="14" t="str">
        <x:f>IF(A63="","",IF(AND(E63="Completed",ISNUMBER(F63),ISNUMBER(G63)),F63*G63,""))</x:f>
      </x:c>
      <x:c r="I63" s="14" t="str">
        <x:f>IF(A63="","",IF(COUNTIFS('Example applicants'!$A$8:$A$207,B63,'Example applicants'!$V$8:$V$207,1)=1,1,0))</x:f>
      </x:c>
      <x:c r="J63" s="14" t="str">
        <x:f>IF(A63="","",IF(OR(COUNTIF($A$8:$A$307,A63)&gt;1,COUNTIFS('Example applicants'!$A$8:$A$207,B63,'Example applicants'!$C$8:$C$207,C63)&lt;&gt;1,NOT(ISNUMBER(D63)),E63="",AND(E63="Completed",OR(NOT(ISNUMBER(F63)),NOT(ISNUMBER(G63)),F63&lt;0,G63&lt;1))),1,0))</x:f>
      </x:c>
    </x:row>
    <x:row r="64" ht="24" customHeight="1">
      <x:c r="A64" s="15"/>
      <x:c r="B64" s="15"/>
      <x:c r="C64" s="15"/>
      <x:c r="D64" s="16"/>
      <x:c r="E64" s="15"/>
      <x:c r="F64" s="17"/>
      <x:c r="G64" s="17"/>
      <x:c r="H64" s="14" t="str">
        <x:f>IF(A64="","",IF(AND(E64="Completed",ISNUMBER(F64),ISNUMBER(G64)),F64*G64,""))</x:f>
      </x:c>
      <x:c r="I64" s="14" t="str">
        <x:f>IF(A64="","",IF(COUNTIFS('Example applicants'!$A$8:$A$207,B64,'Example applicants'!$V$8:$V$207,1)=1,1,0))</x:f>
      </x:c>
      <x:c r="J64" s="14" t="str">
        <x:f>IF(A64="","",IF(OR(COUNTIF($A$8:$A$307,A64)&gt;1,COUNTIFS('Example applicants'!$A$8:$A$207,B64,'Example applicants'!$C$8:$C$207,C64)&lt;&gt;1,NOT(ISNUMBER(D64)),E64="",AND(E64="Completed",OR(NOT(ISNUMBER(F64)),NOT(ISNUMBER(G64)),F64&lt;0,G64&lt;1))),1,0))</x:f>
      </x:c>
    </x:row>
    <x:row r="65" ht="24" customHeight="1">
      <x:c r="A65" s="15"/>
      <x:c r="B65" s="15"/>
      <x:c r="C65" s="15"/>
      <x:c r="D65" s="16"/>
      <x:c r="E65" s="15"/>
      <x:c r="F65" s="17"/>
      <x:c r="G65" s="17"/>
      <x:c r="H65" s="14" t="str">
        <x:f>IF(A65="","",IF(AND(E65="Completed",ISNUMBER(F65),ISNUMBER(G65)),F65*G65,""))</x:f>
      </x:c>
      <x:c r="I65" s="14" t="str">
        <x:f>IF(A65="","",IF(COUNTIFS('Example applicants'!$A$8:$A$207,B65,'Example applicants'!$V$8:$V$207,1)=1,1,0))</x:f>
      </x:c>
      <x:c r="J65" s="14" t="str">
        <x:f>IF(A65="","",IF(OR(COUNTIF($A$8:$A$307,A65)&gt;1,COUNTIFS('Example applicants'!$A$8:$A$207,B65,'Example applicants'!$C$8:$C$207,C65)&lt;&gt;1,NOT(ISNUMBER(D65)),E65="",AND(E65="Completed",OR(NOT(ISNUMBER(F65)),NOT(ISNUMBER(G65)),F65&lt;0,G65&lt;1))),1,0))</x:f>
      </x:c>
    </x:row>
    <x:row r="66" ht="24" customHeight="1">
      <x:c r="A66" s="15"/>
      <x:c r="B66" s="15"/>
      <x:c r="C66" s="15"/>
      <x:c r="D66" s="16"/>
      <x:c r="E66" s="15"/>
      <x:c r="F66" s="17"/>
      <x:c r="G66" s="17"/>
      <x:c r="H66" s="14" t="str">
        <x:f>IF(A66="","",IF(AND(E66="Completed",ISNUMBER(F66),ISNUMBER(G66)),F66*G66,""))</x:f>
      </x:c>
      <x:c r="I66" s="14" t="str">
        <x:f>IF(A66="","",IF(COUNTIFS('Example applicants'!$A$8:$A$207,B66,'Example applicants'!$V$8:$V$207,1)=1,1,0))</x:f>
      </x:c>
      <x:c r="J66" s="14" t="str">
        <x:f>IF(A66="","",IF(OR(COUNTIF($A$8:$A$307,A66)&gt;1,COUNTIFS('Example applicants'!$A$8:$A$207,B66,'Example applicants'!$C$8:$C$207,C66)&lt;&gt;1,NOT(ISNUMBER(D66)),E66="",AND(E66="Completed",OR(NOT(ISNUMBER(F66)),NOT(ISNUMBER(G66)),F66&lt;0,G66&lt;1))),1,0))</x:f>
      </x:c>
    </x:row>
    <x:row r="67" ht="24" customHeight="1">
      <x:c r="A67" s="15"/>
      <x:c r="B67" s="15"/>
      <x:c r="C67" s="15"/>
      <x:c r="D67" s="16"/>
      <x:c r="E67" s="15"/>
      <x:c r="F67" s="17"/>
      <x:c r="G67" s="17"/>
      <x:c r="H67" s="14" t="str">
        <x:f>IF(A67="","",IF(AND(E67="Completed",ISNUMBER(F67),ISNUMBER(G67)),F67*G67,""))</x:f>
      </x:c>
      <x:c r="I67" s="14" t="str">
        <x:f>IF(A67="","",IF(COUNTIFS('Example applicants'!$A$8:$A$207,B67,'Example applicants'!$V$8:$V$207,1)=1,1,0))</x:f>
      </x:c>
      <x:c r="J67" s="14" t="str">
        <x:f>IF(A67="","",IF(OR(COUNTIF($A$8:$A$307,A67)&gt;1,COUNTIFS('Example applicants'!$A$8:$A$207,B67,'Example applicants'!$C$8:$C$207,C67)&lt;&gt;1,NOT(ISNUMBER(D67)),E67="",AND(E67="Completed",OR(NOT(ISNUMBER(F67)),NOT(ISNUMBER(G67)),F67&lt;0,G67&lt;1))),1,0))</x:f>
      </x:c>
    </x:row>
    <x:row r="68" ht="24" customHeight="1">
      <x:c r="A68" s="15"/>
      <x:c r="B68" s="15"/>
      <x:c r="C68" s="15"/>
      <x:c r="D68" s="16"/>
      <x:c r="E68" s="15"/>
      <x:c r="F68" s="17"/>
      <x:c r="G68" s="17"/>
      <x:c r="H68" s="14" t="str">
        <x:f>IF(A68="","",IF(AND(E68="Completed",ISNUMBER(F68),ISNUMBER(G68)),F68*G68,""))</x:f>
      </x:c>
      <x:c r="I68" s="14" t="str">
        <x:f>IF(A68="","",IF(COUNTIFS('Example applicants'!$A$8:$A$207,B68,'Example applicants'!$V$8:$V$207,1)=1,1,0))</x:f>
      </x:c>
      <x:c r="J68" s="14" t="str">
        <x:f>IF(A68="","",IF(OR(COUNTIF($A$8:$A$307,A68)&gt;1,COUNTIFS('Example applicants'!$A$8:$A$207,B68,'Example applicants'!$C$8:$C$207,C68)&lt;&gt;1,NOT(ISNUMBER(D68)),E68="",AND(E68="Completed",OR(NOT(ISNUMBER(F68)),NOT(ISNUMBER(G68)),F68&lt;0,G68&lt;1))),1,0))</x:f>
      </x:c>
    </x:row>
    <x:row r="69" ht="24" customHeight="1">
      <x:c r="A69" s="15"/>
      <x:c r="B69" s="15"/>
      <x:c r="C69" s="15"/>
      <x:c r="D69" s="16"/>
      <x:c r="E69" s="15"/>
      <x:c r="F69" s="17"/>
      <x:c r="G69" s="17"/>
      <x:c r="H69" s="14" t="str">
        <x:f>IF(A69="","",IF(AND(E69="Completed",ISNUMBER(F69),ISNUMBER(G69)),F69*G69,""))</x:f>
      </x:c>
      <x:c r="I69" s="14" t="str">
        <x:f>IF(A69="","",IF(COUNTIFS('Example applicants'!$A$8:$A$207,B69,'Example applicants'!$V$8:$V$207,1)=1,1,0))</x:f>
      </x:c>
      <x:c r="J69" s="14" t="str">
        <x:f>IF(A69="","",IF(OR(COUNTIF($A$8:$A$307,A69)&gt;1,COUNTIFS('Example applicants'!$A$8:$A$207,B69,'Example applicants'!$C$8:$C$207,C69)&lt;&gt;1,NOT(ISNUMBER(D69)),E69="",AND(E69="Completed",OR(NOT(ISNUMBER(F69)),NOT(ISNUMBER(G69)),F69&lt;0,G69&lt;1))),1,0))</x:f>
      </x:c>
    </x:row>
    <x:row r="70" ht="24" customHeight="1">
      <x:c r="A70" s="15"/>
      <x:c r="B70" s="15"/>
      <x:c r="C70" s="15"/>
      <x:c r="D70" s="16"/>
      <x:c r="E70" s="15"/>
      <x:c r="F70" s="17"/>
      <x:c r="G70" s="17"/>
      <x:c r="H70" s="14" t="str">
        <x:f>IF(A70="","",IF(AND(E70="Completed",ISNUMBER(F70),ISNUMBER(G70)),F70*G70,""))</x:f>
      </x:c>
      <x:c r="I70" s="14" t="str">
        <x:f>IF(A70="","",IF(COUNTIFS('Example applicants'!$A$8:$A$207,B70,'Example applicants'!$V$8:$V$207,1)=1,1,0))</x:f>
      </x:c>
      <x:c r="J70" s="14" t="str">
        <x:f>IF(A70="","",IF(OR(COUNTIF($A$8:$A$307,A70)&gt;1,COUNTIFS('Example applicants'!$A$8:$A$207,B70,'Example applicants'!$C$8:$C$207,C70)&lt;&gt;1,NOT(ISNUMBER(D70)),E70="",AND(E70="Completed",OR(NOT(ISNUMBER(F70)),NOT(ISNUMBER(G70)),F70&lt;0,G70&lt;1))),1,0))</x:f>
      </x:c>
    </x:row>
    <x:row r="71" ht="24" customHeight="1">
      <x:c r="A71" s="15"/>
      <x:c r="B71" s="15"/>
      <x:c r="C71" s="15"/>
      <x:c r="D71" s="16"/>
      <x:c r="E71" s="15"/>
      <x:c r="F71" s="17"/>
      <x:c r="G71" s="17"/>
      <x:c r="H71" s="14" t="str">
        <x:f>IF(A71="","",IF(AND(E71="Completed",ISNUMBER(F71),ISNUMBER(G71)),F71*G71,""))</x:f>
      </x:c>
      <x:c r="I71" s="14" t="str">
        <x:f>IF(A71="","",IF(COUNTIFS('Example applicants'!$A$8:$A$207,B71,'Example applicants'!$V$8:$V$207,1)=1,1,0))</x:f>
      </x:c>
      <x:c r="J71" s="14" t="str">
        <x:f>IF(A71="","",IF(OR(COUNTIF($A$8:$A$307,A71)&gt;1,COUNTIFS('Example applicants'!$A$8:$A$207,B71,'Example applicants'!$C$8:$C$207,C71)&lt;&gt;1,NOT(ISNUMBER(D71)),E71="",AND(E71="Completed",OR(NOT(ISNUMBER(F71)),NOT(ISNUMBER(G71)),F71&lt;0,G71&lt;1))),1,0))</x:f>
      </x:c>
    </x:row>
    <x:row r="72" ht="24" customHeight="1">
      <x:c r="A72" s="15"/>
      <x:c r="B72" s="15"/>
      <x:c r="C72" s="15"/>
      <x:c r="D72" s="16"/>
      <x:c r="E72" s="15"/>
      <x:c r="F72" s="17"/>
      <x:c r="G72" s="17"/>
      <x:c r="H72" s="14" t="str">
        <x:f>IF(A72="","",IF(AND(E72="Completed",ISNUMBER(F72),ISNUMBER(G72)),F72*G72,""))</x:f>
      </x:c>
      <x:c r="I72" s="14" t="str">
        <x:f>IF(A72="","",IF(COUNTIFS('Example applicants'!$A$8:$A$207,B72,'Example applicants'!$V$8:$V$207,1)=1,1,0))</x:f>
      </x:c>
      <x:c r="J72" s="14" t="str">
        <x:f>IF(A72="","",IF(OR(COUNTIF($A$8:$A$307,A72)&gt;1,COUNTIFS('Example applicants'!$A$8:$A$207,B72,'Example applicants'!$C$8:$C$207,C72)&lt;&gt;1,NOT(ISNUMBER(D72)),E72="",AND(E72="Completed",OR(NOT(ISNUMBER(F72)),NOT(ISNUMBER(G72)),F72&lt;0,G72&lt;1))),1,0))</x:f>
      </x:c>
    </x:row>
    <x:row r="73" ht="24" customHeight="1">
      <x:c r="A73" s="15"/>
      <x:c r="B73" s="15"/>
      <x:c r="C73" s="15"/>
      <x:c r="D73" s="16"/>
      <x:c r="E73" s="15"/>
      <x:c r="F73" s="17"/>
      <x:c r="G73" s="17"/>
      <x:c r="H73" s="14" t="str">
        <x:f>IF(A73="","",IF(AND(E73="Completed",ISNUMBER(F73),ISNUMBER(G73)),F73*G73,""))</x:f>
      </x:c>
      <x:c r="I73" s="14" t="str">
        <x:f>IF(A73="","",IF(COUNTIFS('Example applicants'!$A$8:$A$207,B73,'Example applicants'!$V$8:$V$207,1)=1,1,0))</x:f>
      </x:c>
      <x:c r="J73" s="14" t="str">
        <x:f>IF(A73="","",IF(OR(COUNTIF($A$8:$A$307,A73)&gt;1,COUNTIFS('Example applicants'!$A$8:$A$207,B73,'Example applicants'!$C$8:$C$207,C73)&lt;&gt;1,NOT(ISNUMBER(D73)),E73="",AND(E73="Completed",OR(NOT(ISNUMBER(F73)),NOT(ISNUMBER(G73)),F73&lt;0,G73&lt;1))),1,0))</x:f>
      </x:c>
    </x:row>
    <x:row r="74" ht="24" customHeight="1">
      <x:c r="A74" s="15"/>
      <x:c r="B74" s="15"/>
      <x:c r="C74" s="15"/>
      <x:c r="D74" s="16"/>
      <x:c r="E74" s="15"/>
      <x:c r="F74" s="17"/>
      <x:c r="G74" s="17"/>
      <x:c r="H74" s="14" t="str">
        <x:f>IF(A74="","",IF(AND(E74="Completed",ISNUMBER(F74),ISNUMBER(G74)),F74*G74,""))</x:f>
      </x:c>
      <x:c r="I74" s="14" t="str">
        <x:f>IF(A74="","",IF(COUNTIFS('Example applicants'!$A$8:$A$207,B74,'Example applicants'!$V$8:$V$207,1)=1,1,0))</x:f>
      </x:c>
      <x:c r="J74" s="14" t="str">
        <x:f>IF(A74="","",IF(OR(COUNTIF($A$8:$A$307,A74)&gt;1,COUNTIFS('Example applicants'!$A$8:$A$207,B74,'Example applicants'!$C$8:$C$207,C74)&lt;&gt;1,NOT(ISNUMBER(D74)),E74="",AND(E74="Completed",OR(NOT(ISNUMBER(F74)),NOT(ISNUMBER(G74)),F74&lt;0,G74&lt;1))),1,0))</x:f>
      </x:c>
    </x:row>
    <x:row r="75" ht="24" customHeight="1">
      <x:c r="A75" s="15"/>
      <x:c r="B75" s="15"/>
      <x:c r="C75" s="15"/>
      <x:c r="D75" s="16"/>
      <x:c r="E75" s="15"/>
      <x:c r="F75" s="17"/>
      <x:c r="G75" s="17"/>
      <x:c r="H75" s="14" t="str">
        <x:f>IF(A75="","",IF(AND(E75="Completed",ISNUMBER(F75),ISNUMBER(G75)),F75*G75,""))</x:f>
      </x:c>
      <x:c r="I75" s="14" t="str">
        <x:f>IF(A75="","",IF(COUNTIFS('Example applicants'!$A$8:$A$207,B75,'Example applicants'!$V$8:$V$207,1)=1,1,0))</x:f>
      </x:c>
      <x:c r="J75" s="14" t="str">
        <x:f>IF(A75="","",IF(OR(COUNTIF($A$8:$A$307,A75)&gt;1,COUNTIFS('Example applicants'!$A$8:$A$207,B75,'Example applicants'!$C$8:$C$207,C75)&lt;&gt;1,NOT(ISNUMBER(D75)),E75="",AND(E75="Completed",OR(NOT(ISNUMBER(F75)),NOT(ISNUMBER(G75)),F75&lt;0,G75&lt;1))),1,0))</x:f>
      </x:c>
    </x:row>
    <x:row r="76" ht="24" customHeight="1">
      <x:c r="A76" s="15"/>
      <x:c r="B76" s="15"/>
      <x:c r="C76" s="15"/>
      <x:c r="D76" s="16"/>
      <x:c r="E76" s="15"/>
      <x:c r="F76" s="17"/>
      <x:c r="G76" s="17"/>
      <x:c r="H76" s="14" t="str">
        <x:f>IF(A76="","",IF(AND(E76="Completed",ISNUMBER(F76),ISNUMBER(G76)),F76*G76,""))</x:f>
      </x:c>
      <x:c r="I76" s="14" t="str">
        <x:f>IF(A76="","",IF(COUNTIFS('Example applicants'!$A$8:$A$207,B76,'Example applicants'!$V$8:$V$207,1)=1,1,0))</x:f>
      </x:c>
      <x:c r="J76" s="14" t="str">
        <x:f>IF(A76="","",IF(OR(COUNTIF($A$8:$A$307,A76)&gt;1,COUNTIFS('Example applicants'!$A$8:$A$207,B76,'Example applicants'!$C$8:$C$207,C76)&lt;&gt;1,NOT(ISNUMBER(D76)),E76="",AND(E76="Completed",OR(NOT(ISNUMBER(F76)),NOT(ISNUMBER(G76)),F76&lt;0,G76&lt;1))),1,0))</x:f>
      </x:c>
    </x:row>
    <x:row r="77" ht="24" customHeight="1">
      <x:c r="A77" s="15"/>
      <x:c r="B77" s="15"/>
      <x:c r="C77" s="15"/>
      <x:c r="D77" s="16"/>
      <x:c r="E77" s="15"/>
      <x:c r="F77" s="17"/>
      <x:c r="G77" s="17"/>
      <x:c r="H77" s="14" t="str">
        <x:f>IF(A77="","",IF(AND(E77="Completed",ISNUMBER(F77),ISNUMBER(G77)),F77*G77,""))</x:f>
      </x:c>
      <x:c r="I77" s="14" t="str">
        <x:f>IF(A77="","",IF(COUNTIFS('Example applicants'!$A$8:$A$207,B77,'Example applicants'!$V$8:$V$207,1)=1,1,0))</x:f>
      </x:c>
      <x:c r="J77" s="14" t="str">
        <x:f>IF(A77="","",IF(OR(COUNTIF($A$8:$A$307,A77)&gt;1,COUNTIFS('Example applicants'!$A$8:$A$207,B77,'Example applicants'!$C$8:$C$207,C77)&lt;&gt;1,NOT(ISNUMBER(D77)),E77="",AND(E77="Completed",OR(NOT(ISNUMBER(F77)),NOT(ISNUMBER(G77)),F77&lt;0,G77&lt;1))),1,0))</x:f>
      </x:c>
    </x:row>
    <x:row r="78" ht="24" customHeight="1">
      <x:c r="A78" s="15"/>
      <x:c r="B78" s="15"/>
      <x:c r="C78" s="15"/>
      <x:c r="D78" s="16"/>
      <x:c r="E78" s="15"/>
      <x:c r="F78" s="17"/>
      <x:c r="G78" s="17"/>
      <x:c r="H78" s="14" t="str">
        <x:f>IF(A78="","",IF(AND(E78="Completed",ISNUMBER(F78),ISNUMBER(G78)),F78*G78,""))</x:f>
      </x:c>
      <x:c r="I78" s="14" t="str">
        <x:f>IF(A78="","",IF(COUNTIFS('Example applicants'!$A$8:$A$207,B78,'Example applicants'!$V$8:$V$207,1)=1,1,0))</x:f>
      </x:c>
      <x:c r="J78" s="14" t="str">
        <x:f>IF(A78="","",IF(OR(COUNTIF($A$8:$A$307,A78)&gt;1,COUNTIFS('Example applicants'!$A$8:$A$207,B78,'Example applicants'!$C$8:$C$207,C78)&lt;&gt;1,NOT(ISNUMBER(D78)),E78="",AND(E78="Completed",OR(NOT(ISNUMBER(F78)),NOT(ISNUMBER(G78)),F78&lt;0,G78&lt;1))),1,0))</x:f>
      </x:c>
    </x:row>
    <x:row r="79" ht="24" customHeight="1">
      <x:c r="A79" s="15"/>
      <x:c r="B79" s="15"/>
      <x:c r="C79" s="15"/>
      <x:c r="D79" s="16"/>
      <x:c r="E79" s="15"/>
      <x:c r="F79" s="17"/>
      <x:c r="G79" s="17"/>
      <x:c r="H79" s="14" t="str">
        <x:f>IF(A79="","",IF(AND(E79="Completed",ISNUMBER(F79),ISNUMBER(G79)),F79*G79,""))</x:f>
      </x:c>
      <x:c r="I79" s="14" t="str">
        <x:f>IF(A79="","",IF(COUNTIFS('Example applicants'!$A$8:$A$207,B79,'Example applicants'!$V$8:$V$207,1)=1,1,0))</x:f>
      </x:c>
      <x:c r="J79" s="14" t="str">
        <x:f>IF(A79="","",IF(OR(COUNTIF($A$8:$A$307,A79)&gt;1,COUNTIFS('Example applicants'!$A$8:$A$207,B79,'Example applicants'!$C$8:$C$207,C79)&lt;&gt;1,NOT(ISNUMBER(D79)),E79="",AND(E79="Completed",OR(NOT(ISNUMBER(F79)),NOT(ISNUMBER(G79)),F79&lt;0,G79&lt;1))),1,0))</x:f>
      </x:c>
    </x:row>
    <x:row r="80" ht="24" customHeight="1">
      <x:c r="A80" s="15"/>
      <x:c r="B80" s="15"/>
      <x:c r="C80" s="15"/>
      <x:c r="D80" s="16"/>
      <x:c r="E80" s="15"/>
      <x:c r="F80" s="17"/>
      <x:c r="G80" s="17"/>
      <x:c r="H80" s="14" t="str">
        <x:f>IF(A80="","",IF(AND(E80="Completed",ISNUMBER(F80),ISNUMBER(G80)),F80*G80,""))</x:f>
      </x:c>
      <x:c r="I80" s="14" t="str">
        <x:f>IF(A80="","",IF(COUNTIFS('Example applicants'!$A$8:$A$207,B80,'Example applicants'!$V$8:$V$207,1)=1,1,0))</x:f>
      </x:c>
      <x:c r="J80" s="14" t="str">
        <x:f>IF(A80="","",IF(OR(COUNTIF($A$8:$A$307,A80)&gt;1,COUNTIFS('Example applicants'!$A$8:$A$207,B80,'Example applicants'!$C$8:$C$207,C80)&lt;&gt;1,NOT(ISNUMBER(D80)),E80="",AND(E80="Completed",OR(NOT(ISNUMBER(F80)),NOT(ISNUMBER(G80)),F80&lt;0,G80&lt;1))),1,0))</x:f>
      </x:c>
    </x:row>
    <x:row r="81" ht="24" customHeight="1">
      <x:c r="A81" s="15"/>
      <x:c r="B81" s="15"/>
      <x:c r="C81" s="15"/>
      <x:c r="D81" s="16"/>
      <x:c r="E81" s="15"/>
      <x:c r="F81" s="17"/>
      <x:c r="G81" s="17"/>
      <x:c r="H81" s="14" t="str">
        <x:f>IF(A81="","",IF(AND(E81="Completed",ISNUMBER(F81),ISNUMBER(G81)),F81*G81,""))</x:f>
      </x:c>
      <x:c r="I81" s="14" t="str">
        <x:f>IF(A81="","",IF(COUNTIFS('Example applicants'!$A$8:$A$207,B81,'Example applicants'!$V$8:$V$207,1)=1,1,0))</x:f>
      </x:c>
      <x:c r="J81" s="14" t="str">
        <x:f>IF(A81="","",IF(OR(COUNTIF($A$8:$A$307,A81)&gt;1,COUNTIFS('Example applicants'!$A$8:$A$207,B81,'Example applicants'!$C$8:$C$207,C81)&lt;&gt;1,NOT(ISNUMBER(D81)),E81="",AND(E81="Completed",OR(NOT(ISNUMBER(F81)),NOT(ISNUMBER(G81)),F81&lt;0,G81&lt;1))),1,0))</x:f>
      </x:c>
    </x:row>
    <x:row r="82" ht="24" customHeight="1">
      <x:c r="A82" s="15"/>
      <x:c r="B82" s="15"/>
      <x:c r="C82" s="15"/>
      <x:c r="D82" s="16"/>
      <x:c r="E82" s="15"/>
      <x:c r="F82" s="17"/>
      <x:c r="G82" s="17"/>
      <x:c r="H82" s="14" t="str">
        <x:f>IF(A82="","",IF(AND(E82="Completed",ISNUMBER(F82),ISNUMBER(G82)),F82*G82,""))</x:f>
      </x:c>
      <x:c r="I82" s="14" t="str">
        <x:f>IF(A82="","",IF(COUNTIFS('Example applicants'!$A$8:$A$207,B82,'Example applicants'!$V$8:$V$207,1)=1,1,0))</x:f>
      </x:c>
      <x:c r="J82" s="14" t="str">
        <x:f>IF(A82="","",IF(OR(COUNTIF($A$8:$A$307,A82)&gt;1,COUNTIFS('Example applicants'!$A$8:$A$207,B82,'Example applicants'!$C$8:$C$207,C82)&lt;&gt;1,NOT(ISNUMBER(D82)),E82="",AND(E82="Completed",OR(NOT(ISNUMBER(F82)),NOT(ISNUMBER(G82)),F82&lt;0,G82&lt;1))),1,0))</x:f>
      </x:c>
    </x:row>
    <x:row r="83" ht="24" customHeight="1">
      <x:c r="A83" s="15"/>
      <x:c r="B83" s="15"/>
      <x:c r="C83" s="15"/>
      <x:c r="D83" s="16"/>
      <x:c r="E83" s="15"/>
      <x:c r="F83" s="17"/>
      <x:c r="G83" s="17"/>
      <x:c r="H83" s="14" t="str">
        <x:f>IF(A83="","",IF(AND(E83="Completed",ISNUMBER(F83),ISNUMBER(G83)),F83*G83,""))</x:f>
      </x:c>
      <x:c r="I83" s="14" t="str">
        <x:f>IF(A83="","",IF(COUNTIFS('Example applicants'!$A$8:$A$207,B83,'Example applicants'!$V$8:$V$207,1)=1,1,0))</x:f>
      </x:c>
      <x:c r="J83" s="14" t="str">
        <x:f>IF(A83="","",IF(OR(COUNTIF($A$8:$A$307,A83)&gt;1,COUNTIFS('Example applicants'!$A$8:$A$207,B83,'Example applicants'!$C$8:$C$207,C83)&lt;&gt;1,NOT(ISNUMBER(D83)),E83="",AND(E83="Completed",OR(NOT(ISNUMBER(F83)),NOT(ISNUMBER(G83)),F83&lt;0,G83&lt;1))),1,0))</x:f>
      </x:c>
    </x:row>
    <x:row r="84" ht="24" customHeight="1">
      <x:c r="A84" s="15"/>
      <x:c r="B84" s="15"/>
      <x:c r="C84" s="15"/>
      <x:c r="D84" s="16"/>
      <x:c r="E84" s="15"/>
      <x:c r="F84" s="17"/>
      <x:c r="G84" s="17"/>
      <x:c r="H84" s="14" t="str">
        <x:f>IF(A84="","",IF(AND(E84="Completed",ISNUMBER(F84),ISNUMBER(G84)),F84*G84,""))</x:f>
      </x:c>
      <x:c r="I84" s="14" t="str">
        <x:f>IF(A84="","",IF(COUNTIFS('Example applicants'!$A$8:$A$207,B84,'Example applicants'!$V$8:$V$207,1)=1,1,0))</x:f>
      </x:c>
      <x:c r="J84" s="14" t="str">
        <x:f>IF(A84="","",IF(OR(COUNTIF($A$8:$A$307,A84)&gt;1,COUNTIFS('Example applicants'!$A$8:$A$207,B84,'Example applicants'!$C$8:$C$207,C84)&lt;&gt;1,NOT(ISNUMBER(D84)),E84="",AND(E84="Completed",OR(NOT(ISNUMBER(F84)),NOT(ISNUMBER(G84)),F84&lt;0,G84&lt;1))),1,0))</x:f>
      </x:c>
    </x:row>
    <x:row r="85" ht="24" customHeight="1">
      <x:c r="A85" s="15"/>
      <x:c r="B85" s="15"/>
      <x:c r="C85" s="15"/>
      <x:c r="D85" s="16"/>
      <x:c r="E85" s="15"/>
      <x:c r="F85" s="17"/>
      <x:c r="G85" s="17"/>
      <x:c r="H85" s="14" t="str">
        <x:f>IF(A85="","",IF(AND(E85="Completed",ISNUMBER(F85),ISNUMBER(G85)),F85*G85,""))</x:f>
      </x:c>
      <x:c r="I85" s="14" t="str">
        <x:f>IF(A85="","",IF(COUNTIFS('Example applicants'!$A$8:$A$207,B85,'Example applicants'!$V$8:$V$207,1)=1,1,0))</x:f>
      </x:c>
      <x:c r="J85" s="14" t="str">
        <x:f>IF(A85="","",IF(OR(COUNTIF($A$8:$A$307,A85)&gt;1,COUNTIFS('Example applicants'!$A$8:$A$207,B85,'Example applicants'!$C$8:$C$207,C85)&lt;&gt;1,NOT(ISNUMBER(D85)),E85="",AND(E85="Completed",OR(NOT(ISNUMBER(F85)),NOT(ISNUMBER(G85)),F85&lt;0,G85&lt;1))),1,0))</x:f>
      </x:c>
    </x:row>
    <x:row r="86" ht="24" customHeight="1">
      <x:c r="A86" s="15"/>
      <x:c r="B86" s="15"/>
      <x:c r="C86" s="15"/>
      <x:c r="D86" s="16"/>
      <x:c r="E86" s="15"/>
      <x:c r="F86" s="17"/>
      <x:c r="G86" s="17"/>
      <x:c r="H86" s="14" t="str">
        <x:f>IF(A86="","",IF(AND(E86="Completed",ISNUMBER(F86),ISNUMBER(G86)),F86*G86,""))</x:f>
      </x:c>
      <x:c r="I86" s="14" t="str">
        <x:f>IF(A86="","",IF(COUNTIFS('Example applicants'!$A$8:$A$207,B86,'Example applicants'!$V$8:$V$207,1)=1,1,0))</x:f>
      </x:c>
      <x:c r="J86" s="14" t="str">
        <x:f>IF(A86="","",IF(OR(COUNTIF($A$8:$A$307,A86)&gt;1,COUNTIFS('Example applicants'!$A$8:$A$207,B86,'Example applicants'!$C$8:$C$207,C86)&lt;&gt;1,NOT(ISNUMBER(D86)),E86="",AND(E86="Completed",OR(NOT(ISNUMBER(F86)),NOT(ISNUMBER(G86)),F86&lt;0,G86&lt;1))),1,0))</x:f>
      </x:c>
    </x:row>
    <x:row r="87" ht="24" customHeight="1">
      <x:c r="A87" s="15"/>
      <x:c r="B87" s="15"/>
      <x:c r="C87" s="15"/>
      <x:c r="D87" s="16"/>
      <x:c r="E87" s="15"/>
      <x:c r="F87" s="17"/>
      <x:c r="G87" s="17"/>
      <x:c r="H87" s="14" t="str">
        <x:f>IF(A87="","",IF(AND(E87="Completed",ISNUMBER(F87),ISNUMBER(G87)),F87*G87,""))</x:f>
      </x:c>
      <x:c r="I87" s="14" t="str">
        <x:f>IF(A87="","",IF(COUNTIFS('Example applicants'!$A$8:$A$207,B87,'Example applicants'!$V$8:$V$207,1)=1,1,0))</x:f>
      </x:c>
      <x:c r="J87" s="14" t="str">
        <x:f>IF(A87="","",IF(OR(COUNTIF($A$8:$A$307,A87)&gt;1,COUNTIFS('Example applicants'!$A$8:$A$207,B87,'Example applicants'!$C$8:$C$207,C87)&lt;&gt;1,NOT(ISNUMBER(D87)),E87="",AND(E87="Completed",OR(NOT(ISNUMBER(F87)),NOT(ISNUMBER(G87)),F87&lt;0,G87&lt;1))),1,0))</x:f>
      </x:c>
    </x:row>
    <x:row r="88" ht="24" customHeight="1">
      <x:c r="A88" s="15"/>
      <x:c r="B88" s="15"/>
      <x:c r="C88" s="15"/>
      <x:c r="D88" s="16"/>
      <x:c r="E88" s="15"/>
      <x:c r="F88" s="17"/>
      <x:c r="G88" s="17"/>
      <x:c r="H88" s="14" t="str">
        <x:f>IF(A88="","",IF(AND(E88="Completed",ISNUMBER(F88),ISNUMBER(G88)),F88*G88,""))</x:f>
      </x:c>
      <x:c r="I88" s="14" t="str">
        <x:f>IF(A88="","",IF(COUNTIFS('Example applicants'!$A$8:$A$207,B88,'Example applicants'!$V$8:$V$207,1)=1,1,0))</x:f>
      </x:c>
      <x:c r="J88" s="14" t="str">
        <x:f>IF(A88="","",IF(OR(COUNTIF($A$8:$A$307,A88)&gt;1,COUNTIFS('Example applicants'!$A$8:$A$207,B88,'Example applicants'!$C$8:$C$207,C88)&lt;&gt;1,NOT(ISNUMBER(D88)),E88="",AND(E88="Completed",OR(NOT(ISNUMBER(F88)),NOT(ISNUMBER(G88)),F88&lt;0,G88&lt;1))),1,0))</x:f>
      </x:c>
    </x:row>
    <x:row r="89" ht="24" customHeight="1">
      <x:c r="A89" s="15"/>
      <x:c r="B89" s="15"/>
      <x:c r="C89" s="15"/>
      <x:c r="D89" s="16"/>
      <x:c r="E89" s="15"/>
      <x:c r="F89" s="17"/>
      <x:c r="G89" s="17"/>
      <x:c r="H89" s="14" t="str">
        <x:f>IF(A89="","",IF(AND(E89="Completed",ISNUMBER(F89),ISNUMBER(G89)),F89*G89,""))</x:f>
      </x:c>
      <x:c r="I89" s="14" t="str">
        <x:f>IF(A89="","",IF(COUNTIFS('Example applicants'!$A$8:$A$207,B89,'Example applicants'!$V$8:$V$207,1)=1,1,0))</x:f>
      </x:c>
      <x:c r="J89" s="14" t="str">
        <x:f>IF(A89="","",IF(OR(COUNTIF($A$8:$A$307,A89)&gt;1,COUNTIFS('Example applicants'!$A$8:$A$207,B89,'Example applicants'!$C$8:$C$207,C89)&lt;&gt;1,NOT(ISNUMBER(D89)),E89="",AND(E89="Completed",OR(NOT(ISNUMBER(F89)),NOT(ISNUMBER(G89)),F89&lt;0,G89&lt;1))),1,0))</x:f>
      </x:c>
    </x:row>
    <x:row r="90" ht="24" customHeight="1">
      <x:c r="A90" s="15"/>
      <x:c r="B90" s="15"/>
      <x:c r="C90" s="15"/>
      <x:c r="D90" s="16"/>
      <x:c r="E90" s="15"/>
      <x:c r="F90" s="17"/>
      <x:c r="G90" s="17"/>
      <x:c r="H90" s="14" t="str">
        <x:f>IF(A90="","",IF(AND(E90="Completed",ISNUMBER(F90),ISNUMBER(G90)),F90*G90,""))</x:f>
      </x:c>
      <x:c r="I90" s="14" t="str">
        <x:f>IF(A90="","",IF(COUNTIFS('Example applicants'!$A$8:$A$207,B90,'Example applicants'!$V$8:$V$207,1)=1,1,0))</x:f>
      </x:c>
      <x:c r="J90" s="14" t="str">
        <x:f>IF(A90="","",IF(OR(COUNTIF($A$8:$A$307,A90)&gt;1,COUNTIFS('Example applicants'!$A$8:$A$207,B90,'Example applicants'!$C$8:$C$207,C90)&lt;&gt;1,NOT(ISNUMBER(D90)),E90="",AND(E90="Completed",OR(NOT(ISNUMBER(F90)),NOT(ISNUMBER(G90)),F90&lt;0,G90&lt;1))),1,0))</x:f>
      </x:c>
    </x:row>
    <x:row r="91" ht="24" customHeight="1">
      <x:c r="A91" s="15"/>
      <x:c r="B91" s="15"/>
      <x:c r="C91" s="15"/>
      <x:c r="D91" s="16"/>
      <x:c r="E91" s="15"/>
      <x:c r="F91" s="17"/>
      <x:c r="G91" s="17"/>
      <x:c r="H91" s="14" t="str">
        <x:f>IF(A91="","",IF(AND(E91="Completed",ISNUMBER(F91),ISNUMBER(G91)),F91*G91,""))</x:f>
      </x:c>
      <x:c r="I91" s="14" t="str">
        <x:f>IF(A91="","",IF(COUNTIFS('Example applicants'!$A$8:$A$207,B91,'Example applicants'!$V$8:$V$207,1)=1,1,0))</x:f>
      </x:c>
      <x:c r="J91" s="14" t="str">
        <x:f>IF(A91="","",IF(OR(COUNTIF($A$8:$A$307,A91)&gt;1,COUNTIFS('Example applicants'!$A$8:$A$207,B91,'Example applicants'!$C$8:$C$207,C91)&lt;&gt;1,NOT(ISNUMBER(D91)),E91="",AND(E91="Completed",OR(NOT(ISNUMBER(F91)),NOT(ISNUMBER(G91)),F91&lt;0,G91&lt;1))),1,0))</x:f>
      </x:c>
    </x:row>
    <x:row r="92" ht="24" customHeight="1">
      <x:c r="A92" s="15"/>
      <x:c r="B92" s="15"/>
      <x:c r="C92" s="15"/>
      <x:c r="D92" s="16"/>
      <x:c r="E92" s="15"/>
      <x:c r="F92" s="17"/>
      <x:c r="G92" s="17"/>
      <x:c r="H92" s="14" t="str">
        <x:f>IF(A92="","",IF(AND(E92="Completed",ISNUMBER(F92),ISNUMBER(G92)),F92*G92,""))</x:f>
      </x:c>
      <x:c r="I92" s="14" t="str">
        <x:f>IF(A92="","",IF(COUNTIFS('Example applicants'!$A$8:$A$207,B92,'Example applicants'!$V$8:$V$207,1)=1,1,0))</x:f>
      </x:c>
      <x:c r="J92" s="14" t="str">
        <x:f>IF(A92="","",IF(OR(COUNTIF($A$8:$A$307,A92)&gt;1,COUNTIFS('Example applicants'!$A$8:$A$207,B92,'Example applicants'!$C$8:$C$207,C92)&lt;&gt;1,NOT(ISNUMBER(D92)),E92="",AND(E92="Completed",OR(NOT(ISNUMBER(F92)),NOT(ISNUMBER(G92)),F92&lt;0,G92&lt;1))),1,0))</x:f>
      </x:c>
    </x:row>
    <x:row r="93" ht="24" customHeight="1">
      <x:c r="A93" s="15"/>
      <x:c r="B93" s="15"/>
      <x:c r="C93" s="15"/>
      <x:c r="D93" s="16"/>
      <x:c r="E93" s="15"/>
      <x:c r="F93" s="17"/>
      <x:c r="G93" s="17"/>
      <x:c r="H93" s="14" t="str">
        <x:f>IF(A93="","",IF(AND(E93="Completed",ISNUMBER(F93),ISNUMBER(G93)),F93*G93,""))</x:f>
      </x:c>
      <x:c r="I93" s="14" t="str">
        <x:f>IF(A93="","",IF(COUNTIFS('Example applicants'!$A$8:$A$207,B93,'Example applicants'!$V$8:$V$207,1)=1,1,0))</x:f>
      </x:c>
      <x:c r="J93" s="14" t="str">
        <x:f>IF(A93="","",IF(OR(COUNTIF($A$8:$A$307,A93)&gt;1,COUNTIFS('Example applicants'!$A$8:$A$207,B93,'Example applicants'!$C$8:$C$207,C93)&lt;&gt;1,NOT(ISNUMBER(D93)),E93="",AND(E93="Completed",OR(NOT(ISNUMBER(F93)),NOT(ISNUMBER(G93)),F93&lt;0,G93&lt;1))),1,0))</x:f>
      </x:c>
    </x:row>
    <x:row r="94" ht="24" customHeight="1">
      <x:c r="A94" s="15"/>
      <x:c r="B94" s="15"/>
      <x:c r="C94" s="15"/>
      <x:c r="D94" s="16"/>
      <x:c r="E94" s="15"/>
      <x:c r="F94" s="17"/>
      <x:c r="G94" s="17"/>
      <x:c r="H94" s="14" t="str">
        <x:f>IF(A94="","",IF(AND(E94="Completed",ISNUMBER(F94),ISNUMBER(G94)),F94*G94,""))</x:f>
      </x:c>
      <x:c r="I94" s="14" t="str">
        <x:f>IF(A94="","",IF(COUNTIFS('Example applicants'!$A$8:$A$207,B94,'Example applicants'!$V$8:$V$207,1)=1,1,0))</x:f>
      </x:c>
      <x:c r="J94" s="14" t="str">
        <x:f>IF(A94="","",IF(OR(COUNTIF($A$8:$A$307,A94)&gt;1,COUNTIFS('Example applicants'!$A$8:$A$207,B94,'Example applicants'!$C$8:$C$207,C94)&lt;&gt;1,NOT(ISNUMBER(D94)),E94="",AND(E94="Completed",OR(NOT(ISNUMBER(F94)),NOT(ISNUMBER(G94)),F94&lt;0,G94&lt;1))),1,0))</x:f>
      </x:c>
    </x:row>
    <x:row r="95" ht="24" customHeight="1">
      <x:c r="A95" s="15"/>
      <x:c r="B95" s="15"/>
      <x:c r="C95" s="15"/>
      <x:c r="D95" s="16"/>
      <x:c r="E95" s="15"/>
      <x:c r="F95" s="17"/>
      <x:c r="G95" s="17"/>
      <x:c r="H95" s="14" t="str">
        <x:f>IF(A95="","",IF(AND(E95="Completed",ISNUMBER(F95),ISNUMBER(G95)),F95*G95,""))</x:f>
      </x:c>
      <x:c r="I95" s="14" t="str">
        <x:f>IF(A95="","",IF(COUNTIFS('Example applicants'!$A$8:$A$207,B95,'Example applicants'!$V$8:$V$207,1)=1,1,0))</x:f>
      </x:c>
      <x:c r="J95" s="14" t="str">
        <x:f>IF(A95="","",IF(OR(COUNTIF($A$8:$A$307,A95)&gt;1,COUNTIFS('Example applicants'!$A$8:$A$207,B95,'Example applicants'!$C$8:$C$207,C95)&lt;&gt;1,NOT(ISNUMBER(D95)),E95="",AND(E95="Completed",OR(NOT(ISNUMBER(F95)),NOT(ISNUMBER(G95)),F95&lt;0,G95&lt;1))),1,0))</x:f>
      </x:c>
    </x:row>
    <x:row r="96" ht="24" customHeight="1">
      <x:c r="A96" s="15"/>
      <x:c r="B96" s="15"/>
      <x:c r="C96" s="15"/>
      <x:c r="D96" s="16"/>
      <x:c r="E96" s="15"/>
      <x:c r="F96" s="17"/>
      <x:c r="G96" s="17"/>
      <x:c r="H96" s="14" t="str">
        <x:f>IF(A96="","",IF(AND(E96="Completed",ISNUMBER(F96),ISNUMBER(G96)),F96*G96,""))</x:f>
      </x:c>
      <x:c r="I96" s="14" t="str">
        <x:f>IF(A96="","",IF(COUNTIFS('Example applicants'!$A$8:$A$207,B96,'Example applicants'!$V$8:$V$207,1)=1,1,0))</x:f>
      </x:c>
      <x:c r="J96" s="14" t="str">
        <x:f>IF(A96="","",IF(OR(COUNTIF($A$8:$A$307,A96)&gt;1,COUNTIFS('Example applicants'!$A$8:$A$207,B96,'Example applicants'!$C$8:$C$207,C96)&lt;&gt;1,NOT(ISNUMBER(D96)),E96="",AND(E96="Completed",OR(NOT(ISNUMBER(F96)),NOT(ISNUMBER(G96)),F96&lt;0,G96&lt;1))),1,0))</x:f>
      </x:c>
    </x:row>
    <x:row r="97" ht="24" customHeight="1">
      <x:c r="A97" s="15"/>
      <x:c r="B97" s="15"/>
      <x:c r="C97" s="15"/>
      <x:c r="D97" s="16"/>
      <x:c r="E97" s="15"/>
      <x:c r="F97" s="17"/>
      <x:c r="G97" s="17"/>
      <x:c r="H97" s="14" t="str">
        <x:f>IF(A97="","",IF(AND(E97="Completed",ISNUMBER(F97),ISNUMBER(G97)),F97*G97,""))</x:f>
      </x:c>
      <x:c r="I97" s="14" t="str">
        <x:f>IF(A97="","",IF(COUNTIFS('Example applicants'!$A$8:$A$207,B97,'Example applicants'!$V$8:$V$207,1)=1,1,0))</x:f>
      </x:c>
      <x:c r="J97" s="14" t="str">
        <x:f>IF(A97="","",IF(OR(COUNTIF($A$8:$A$307,A97)&gt;1,COUNTIFS('Example applicants'!$A$8:$A$207,B97,'Example applicants'!$C$8:$C$207,C97)&lt;&gt;1,NOT(ISNUMBER(D97)),E97="",AND(E97="Completed",OR(NOT(ISNUMBER(F97)),NOT(ISNUMBER(G97)),F97&lt;0,G97&lt;1))),1,0))</x:f>
      </x:c>
    </x:row>
    <x:row r="98" ht="24" customHeight="1">
      <x:c r="A98" s="15"/>
      <x:c r="B98" s="15"/>
      <x:c r="C98" s="15"/>
      <x:c r="D98" s="16"/>
      <x:c r="E98" s="15"/>
      <x:c r="F98" s="17"/>
      <x:c r="G98" s="17"/>
      <x:c r="H98" s="14" t="str">
        <x:f>IF(A98="","",IF(AND(E98="Completed",ISNUMBER(F98),ISNUMBER(G98)),F98*G98,""))</x:f>
      </x:c>
      <x:c r="I98" s="14" t="str">
        <x:f>IF(A98="","",IF(COUNTIFS('Example applicants'!$A$8:$A$207,B98,'Example applicants'!$V$8:$V$207,1)=1,1,0))</x:f>
      </x:c>
      <x:c r="J98" s="14" t="str">
        <x:f>IF(A98="","",IF(OR(COUNTIF($A$8:$A$307,A98)&gt;1,COUNTIFS('Example applicants'!$A$8:$A$207,B98,'Example applicants'!$C$8:$C$207,C98)&lt;&gt;1,NOT(ISNUMBER(D98)),E98="",AND(E98="Completed",OR(NOT(ISNUMBER(F98)),NOT(ISNUMBER(G98)),F98&lt;0,G98&lt;1))),1,0))</x:f>
      </x:c>
    </x:row>
    <x:row r="99" ht="24" customHeight="1">
      <x:c r="A99" s="15"/>
      <x:c r="B99" s="15"/>
      <x:c r="C99" s="15"/>
      <x:c r="D99" s="16"/>
      <x:c r="E99" s="15"/>
      <x:c r="F99" s="17"/>
      <x:c r="G99" s="17"/>
      <x:c r="H99" s="14" t="str">
        <x:f>IF(A99="","",IF(AND(E99="Completed",ISNUMBER(F99),ISNUMBER(G99)),F99*G99,""))</x:f>
      </x:c>
      <x:c r="I99" s="14" t="str">
        <x:f>IF(A99="","",IF(COUNTIFS('Example applicants'!$A$8:$A$207,B99,'Example applicants'!$V$8:$V$207,1)=1,1,0))</x:f>
      </x:c>
      <x:c r="J99" s="14" t="str">
        <x:f>IF(A99="","",IF(OR(COUNTIF($A$8:$A$307,A99)&gt;1,COUNTIFS('Example applicants'!$A$8:$A$207,B99,'Example applicants'!$C$8:$C$207,C99)&lt;&gt;1,NOT(ISNUMBER(D99)),E99="",AND(E99="Completed",OR(NOT(ISNUMBER(F99)),NOT(ISNUMBER(G99)),F99&lt;0,G99&lt;1))),1,0))</x:f>
      </x:c>
    </x:row>
    <x:row r="100" ht="24" customHeight="1">
      <x:c r="A100" s="15"/>
      <x:c r="B100" s="15"/>
      <x:c r="C100" s="15"/>
      <x:c r="D100" s="16"/>
      <x:c r="E100" s="15"/>
      <x:c r="F100" s="17"/>
      <x:c r="G100" s="17"/>
      <x:c r="H100" s="14" t="str">
        <x:f>IF(A100="","",IF(AND(E100="Completed",ISNUMBER(F100),ISNUMBER(G100)),F100*G100,""))</x:f>
      </x:c>
      <x:c r="I100" s="14" t="str">
        <x:f>IF(A100="","",IF(COUNTIFS('Example applicants'!$A$8:$A$207,B100,'Example applicants'!$V$8:$V$207,1)=1,1,0))</x:f>
      </x:c>
      <x:c r="J100" s="14" t="str">
        <x:f>IF(A100="","",IF(OR(COUNTIF($A$8:$A$307,A100)&gt;1,COUNTIFS('Example applicants'!$A$8:$A$207,B100,'Example applicants'!$C$8:$C$207,C100)&lt;&gt;1,NOT(ISNUMBER(D100)),E100="",AND(E100="Completed",OR(NOT(ISNUMBER(F100)),NOT(ISNUMBER(G100)),F100&lt;0,G100&lt;1))),1,0))</x:f>
      </x:c>
    </x:row>
    <x:row r="101" ht="24" customHeight="1">
      <x:c r="A101" s="15"/>
      <x:c r="B101" s="15"/>
      <x:c r="C101" s="15"/>
      <x:c r="D101" s="16"/>
      <x:c r="E101" s="15"/>
      <x:c r="F101" s="17"/>
      <x:c r="G101" s="17"/>
      <x:c r="H101" s="14" t="str">
        <x:f>IF(A101="","",IF(AND(E101="Completed",ISNUMBER(F101),ISNUMBER(G101)),F101*G101,""))</x:f>
      </x:c>
      <x:c r="I101" s="14" t="str">
        <x:f>IF(A101="","",IF(COUNTIFS('Example applicants'!$A$8:$A$207,B101,'Example applicants'!$V$8:$V$207,1)=1,1,0))</x:f>
      </x:c>
      <x:c r="J101" s="14" t="str">
        <x:f>IF(A101="","",IF(OR(COUNTIF($A$8:$A$307,A101)&gt;1,COUNTIFS('Example applicants'!$A$8:$A$207,B101,'Example applicants'!$C$8:$C$207,C101)&lt;&gt;1,NOT(ISNUMBER(D101)),E101="",AND(E101="Completed",OR(NOT(ISNUMBER(F101)),NOT(ISNUMBER(G101)),F101&lt;0,G101&lt;1))),1,0))</x:f>
      </x:c>
    </x:row>
    <x:row r="102" ht="24" customHeight="1">
      <x:c r="A102" s="15"/>
      <x:c r="B102" s="15"/>
      <x:c r="C102" s="15"/>
      <x:c r="D102" s="16"/>
      <x:c r="E102" s="15"/>
      <x:c r="F102" s="17"/>
      <x:c r="G102" s="17"/>
      <x:c r="H102" s="14" t="str">
        <x:f>IF(A102="","",IF(AND(E102="Completed",ISNUMBER(F102),ISNUMBER(G102)),F102*G102,""))</x:f>
      </x:c>
      <x:c r="I102" s="14" t="str">
        <x:f>IF(A102="","",IF(COUNTIFS('Example applicants'!$A$8:$A$207,B102,'Example applicants'!$V$8:$V$207,1)=1,1,0))</x:f>
      </x:c>
      <x:c r="J102" s="14" t="str">
        <x:f>IF(A102="","",IF(OR(COUNTIF($A$8:$A$307,A102)&gt;1,COUNTIFS('Example applicants'!$A$8:$A$207,B102,'Example applicants'!$C$8:$C$207,C102)&lt;&gt;1,NOT(ISNUMBER(D102)),E102="",AND(E102="Completed",OR(NOT(ISNUMBER(F102)),NOT(ISNUMBER(G102)),F102&lt;0,G102&lt;1))),1,0))</x:f>
      </x:c>
    </x:row>
    <x:row r="103" ht="24" customHeight="1">
      <x:c r="A103" s="15"/>
      <x:c r="B103" s="15"/>
      <x:c r="C103" s="15"/>
      <x:c r="D103" s="16"/>
      <x:c r="E103" s="15"/>
      <x:c r="F103" s="17"/>
      <x:c r="G103" s="17"/>
      <x:c r="H103" s="14" t="str">
        <x:f>IF(A103="","",IF(AND(E103="Completed",ISNUMBER(F103),ISNUMBER(G103)),F103*G103,""))</x:f>
      </x:c>
      <x:c r="I103" s="14" t="str">
        <x:f>IF(A103="","",IF(COUNTIFS('Example applicants'!$A$8:$A$207,B103,'Example applicants'!$V$8:$V$207,1)=1,1,0))</x:f>
      </x:c>
      <x:c r="J103" s="14" t="str">
        <x:f>IF(A103="","",IF(OR(COUNTIF($A$8:$A$307,A103)&gt;1,COUNTIFS('Example applicants'!$A$8:$A$207,B103,'Example applicants'!$C$8:$C$207,C103)&lt;&gt;1,NOT(ISNUMBER(D103)),E103="",AND(E103="Completed",OR(NOT(ISNUMBER(F103)),NOT(ISNUMBER(G103)),F103&lt;0,G103&lt;1))),1,0))</x:f>
      </x:c>
    </x:row>
    <x:row r="104" ht="24" customHeight="1">
      <x:c r="A104" s="15"/>
      <x:c r="B104" s="15"/>
      <x:c r="C104" s="15"/>
      <x:c r="D104" s="16"/>
      <x:c r="E104" s="15"/>
      <x:c r="F104" s="17"/>
      <x:c r="G104" s="17"/>
      <x:c r="H104" s="14" t="str">
        <x:f>IF(A104="","",IF(AND(E104="Completed",ISNUMBER(F104),ISNUMBER(G104)),F104*G104,""))</x:f>
      </x:c>
      <x:c r="I104" s="14" t="str">
        <x:f>IF(A104="","",IF(COUNTIFS('Example applicants'!$A$8:$A$207,B104,'Example applicants'!$V$8:$V$207,1)=1,1,0))</x:f>
      </x:c>
      <x:c r="J104" s="14" t="str">
        <x:f>IF(A104="","",IF(OR(COUNTIF($A$8:$A$307,A104)&gt;1,COUNTIFS('Example applicants'!$A$8:$A$207,B104,'Example applicants'!$C$8:$C$207,C104)&lt;&gt;1,NOT(ISNUMBER(D104)),E104="",AND(E104="Completed",OR(NOT(ISNUMBER(F104)),NOT(ISNUMBER(G104)),F104&lt;0,G104&lt;1))),1,0))</x:f>
      </x:c>
    </x:row>
    <x:row r="105" ht="24" customHeight="1">
      <x:c r="A105" s="15"/>
      <x:c r="B105" s="15"/>
      <x:c r="C105" s="15"/>
      <x:c r="D105" s="16"/>
      <x:c r="E105" s="15"/>
      <x:c r="F105" s="17"/>
      <x:c r="G105" s="17"/>
      <x:c r="H105" s="14" t="str">
        <x:f>IF(A105="","",IF(AND(E105="Completed",ISNUMBER(F105),ISNUMBER(G105)),F105*G105,""))</x:f>
      </x:c>
      <x:c r="I105" s="14" t="str">
        <x:f>IF(A105="","",IF(COUNTIFS('Example applicants'!$A$8:$A$207,B105,'Example applicants'!$V$8:$V$207,1)=1,1,0))</x:f>
      </x:c>
      <x:c r="J105" s="14" t="str">
        <x:f>IF(A105="","",IF(OR(COUNTIF($A$8:$A$307,A105)&gt;1,COUNTIFS('Example applicants'!$A$8:$A$207,B105,'Example applicants'!$C$8:$C$207,C105)&lt;&gt;1,NOT(ISNUMBER(D105)),E105="",AND(E105="Completed",OR(NOT(ISNUMBER(F105)),NOT(ISNUMBER(G105)),F105&lt;0,G105&lt;1))),1,0))</x:f>
      </x:c>
    </x:row>
    <x:row r="106" ht="24" customHeight="1">
      <x:c r="A106" s="15"/>
      <x:c r="B106" s="15"/>
      <x:c r="C106" s="15"/>
      <x:c r="D106" s="16"/>
      <x:c r="E106" s="15"/>
      <x:c r="F106" s="17"/>
      <x:c r="G106" s="17"/>
      <x:c r="H106" s="14" t="str">
        <x:f>IF(A106="","",IF(AND(E106="Completed",ISNUMBER(F106),ISNUMBER(G106)),F106*G106,""))</x:f>
      </x:c>
      <x:c r="I106" s="14" t="str">
        <x:f>IF(A106="","",IF(COUNTIFS('Example applicants'!$A$8:$A$207,B106,'Example applicants'!$V$8:$V$207,1)=1,1,0))</x:f>
      </x:c>
      <x:c r="J106" s="14" t="str">
        <x:f>IF(A106="","",IF(OR(COUNTIF($A$8:$A$307,A106)&gt;1,COUNTIFS('Example applicants'!$A$8:$A$207,B106,'Example applicants'!$C$8:$C$207,C106)&lt;&gt;1,NOT(ISNUMBER(D106)),E106="",AND(E106="Completed",OR(NOT(ISNUMBER(F106)),NOT(ISNUMBER(G106)),F106&lt;0,G106&lt;1))),1,0))</x:f>
      </x:c>
    </x:row>
    <x:row r="107" ht="24" customHeight="1">
      <x:c r="A107" s="15"/>
      <x:c r="B107" s="15"/>
      <x:c r="C107" s="15"/>
      <x:c r="D107" s="16"/>
      <x:c r="E107" s="15"/>
      <x:c r="F107" s="17"/>
      <x:c r="G107" s="17"/>
      <x:c r="H107" s="14" t="str">
        <x:f>IF(A107="","",IF(AND(E107="Completed",ISNUMBER(F107),ISNUMBER(G107)),F107*G107,""))</x:f>
      </x:c>
      <x:c r="I107" s="14" t="str">
        <x:f>IF(A107="","",IF(COUNTIFS('Example applicants'!$A$8:$A$207,B107,'Example applicants'!$V$8:$V$207,1)=1,1,0))</x:f>
      </x:c>
      <x:c r="J107" s="14" t="str">
        <x:f>IF(A107="","",IF(OR(COUNTIF($A$8:$A$307,A107)&gt;1,COUNTIFS('Example applicants'!$A$8:$A$207,B107,'Example applicants'!$C$8:$C$207,C107)&lt;&gt;1,NOT(ISNUMBER(D107)),E107="",AND(E107="Completed",OR(NOT(ISNUMBER(F107)),NOT(ISNUMBER(G107)),F107&lt;0,G107&lt;1))),1,0))</x:f>
      </x:c>
    </x:row>
    <x:row r="108" ht="24" customHeight="1">
      <x:c r="A108" s="15"/>
      <x:c r="B108" s="15"/>
      <x:c r="C108" s="15"/>
      <x:c r="D108" s="16"/>
      <x:c r="E108" s="15"/>
      <x:c r="F108" s="17"/>
      <x:c r="G108" s="17"/>
      <x:c r="H108" s="14" t="str">
        <x:f>IF(A108="","",IF(AND(E108="Completed",ISNUMBER(F108),ISNUMBER(G108)),F108*G108,""))</x:f>
      </x:c>
      <x:c r="I108" s="14" t="str">
        <x:f>IF(A108="","",IF(COUNTIFS('Example applicants'!$A$8:$A$207,B108,'Example applicants'!$V$8:$V$207,1)=1,1,0))</x:f>
      </x:c>
      <x:c r="J108" s="14" t="str">
        <x:f>IF(A108="","",IF(OR(COUNTIF($A$8:$A$307,A108)&gt;1,COUNTIFS('Example applicants'!$A$8:$A$207,B108,'Example applicants'!$C$8:$C$207,C108)&lt;&gt;1,NOT(ISNUMBER(D108)),E108="",AND(E108="Completed",OR(NOT(ISNUMBER(F108)),NOT(ISNUMBER(G108)),F108&lt;0,G108&lt;1))),1,0))</x:f>
      </x:c>
    </x:row>
    <x:row r="109" ht="24" customHeight="1">
      <x:c r="A109" s="15"/>
      <x:c r="B109" s="15"/>
      <x:c r="C109" s="15"/>
      <x:c r="D109" s="16"/>
      <x:c r="E109" s="15"/>
      <x:c r="F109" s="17"/>
      <x:c r="G109" s="17"/>
      <x:c r="H109" s="14" t="str">
        <x:f>IF(A109="","",IF(AND(E109="Completed",ISNUMBER(F109),ISNUMBER(G109)),F109*G109,""))</x:f>
      </x:c>
      <x:c r="I109" s="14" t="str">
        <x:f>IF(A109="","",IF(COUNTIFS('Example applicants'!$A$8:$A$207,B109,'Example applicants'!$V$8:$V$207,1)=1,1,0))</x:f>
      </x:c>
      <x:c r="J109" s="14" t="str">
        <x:f>IF(A109="","",IF(OR(COUNTIF($A$8:$A$307,A109)&gt;1,COUNTIFS('Example applicants'!$A$8:$A$207,B109,'Example applicants'!$C$8:$C$207,C109)&lt;&gt;1,NOT(ISNUMBER(D109)),E109="",AND(E109="Completed",OR(NOT(ISNUMBER(F109)),NOT(ISNUMBER(G109)),F109&lt;0,G109&lt;1))),1,0))</x:f>
      </x:c>
    </x:row>
    <x:row r="110" ht="24" customHeight="1">
      <x:c r="A110" s="15"/>
      <x:c r="B110" s="15"/>
      <x:c r="C110" s="15"/>
      <x:c r="D110" s="16"/>
      <x:c r="E110" s="15"/>
      <x:c r="F110" s="17"/>
      <x:c r="G110" s="17"/>
      <x:c r="H110" s="14" t="str">
        <x:f>IF(A110="","",IF(AND(E110="Completed",ISNUMBER(F110),ISNUMBER(G110)),F110*G110,""))</x:f>
      </x:c>
      <x:c r="I110" s="14" t="str">
        <x:f>IF(A110="","",IF(COUNTIFS('Example applicants'!$A$8:$A$207,B110,'Example applicants'!$V$8:$V$207,1)=1,1,0))</x:f>
      </x:c>
      <x:c r="J110" s="14" t="str">
        <x:f>IF(A110="","",IF(OR(COUNTIF($A$8:$A$307,A110)&gt;1,COUNTIFS('Example applicants'!$A$8:$A$207,B110,'Example applicants'!$C$8:$C$207,C110)&lt;&gt;1,NOT(ISNUMBER(D110)),E110="",AND(E110="Completed",OR(NOT(ISNUMBER(F110)),NOT(ISNUMBER(G110)),F110&lt;0,G110&lt;1))),1,0))</x:f>
      </x:c>
    </x:row>
    <x:row r="111" ht="24" customHeight="1">
      <x:c r="A111" s="15"/>
      <x:c r="B111" s="15"/>
      <x:c r="C111" s="15"/>
      <x:c r="D111" s="16"/>
      <x:c r="E111" s="15"/>
      <x:c r="F111" s="17"/>
      <x:c r="G111" s="17"/>
      <x:c r="H111" s="14" t="str">
        <x:f>IF(A111="","",IF(AND(E111="Completed",ISNUMBER(F111),ISNUMBER(G111)),F111*G111,""))</x:f>
      </x:c>
      <x:c r="I111" s="14" t="str">
        <x:f>IF(A111="","",IF(COUNTIFS('Example applicants'!$A$8:$A$207,B111,'Example applicants'!$V$8:$V$207,1)=1,1,0))</x:f>
      </x:c>
      <x:c r="J111" s="14" t="str">
        <x:f>IF(A111="","",IF(OR(COUNTIF($A$8:$A$307,A111)&gt;1,COUNTIFS('Example applicants'!$A$8:$A$207,B111,'Example applicants'!$C$8:$C$207,C111)&lt;&gt;1,NOT(ISNUMBER(D111)),E111="",AND(E111="Completed",OR(NOT(ISNUMBER(F111)),NOT(ISNUMBER(G111)),F111&lt;0,G111&lt;1))),1,0))</x:f>
      </x:c>
    </x:row>
    <x:row r="112" ht="24" customHeight="1">
      <x:c r="A112" s="15"/>
      <x:c r="B112" s="15"/>
      <x:c r="C112" s="15"/>
      <x:c r="D112" s="16"/>
      <x:c r="E112" s="15"/>
      <x:c r="F112" s="17"/>
      <x:c r="G112" s="17"/>
      <x:c r="H112" s="14" t="str">
        <x:f>IF(A112="","",IF(AND(E112="Completed",ISNUMBER(F112),ISNUMBER(G112)),F112*G112,""))</x:f>
      </x:c>
      <x:c r="I112" s="14" t="str">
        <x:f>IF(A112="","",IF(COUNTIFS('Example applicants'!$A$8:$A$207,B112,'Example applicants'!$V$8:$V$207,1)=1,1,0))</x:f>
      </x:c>
      <x:c r="J112" s="14" t="str">
        <x:f>IF(A112="","",IF(OR(COUNTIF($A$8:$A$307,A112)&gt;1,COUNTIFS('Example applicants'!$A$8:$A$207,B112,'Example applicants'!$C$8:$C$207,C112)&lt;&gt;1,NOT(ISNUMBER(D112)),E112="",AND(E112="Completed",OR(NOT(ISNUMBER(F112)),NOT(ISNUMBER(G112)),F112&lt;0,G112&lt;1))),1,0))</x:f>
      </x:c>
    </x:row>
    <x:row r="113" ht="24" customHeight="1">
      <x:c r="A113" s="15"/>
      <x:c r="B113" s="15"/>
      <x:c r="C113" s="15"/>
      <x:c r="D113" s="16"/>
      <x:c r="E113" s="15"/>
      <x:c r="F113" s="17"/>
      <x:c r="G113" s="17"/>
      <x:c r="H113" s="14" t="str">
        <x:f>IF(A113="","",IF(AND(E113="Completed",ISNUMBER(F113),ISNUMBER(G113)),F113*G113,""))</x:f>
      </x:c>
      <x:c r="I113" s="14" t="str">
        <x:f>IF(A113="","",IF(COUNTIFS('Example applicants'!$A$8:$A$207,B113,'Example applicants'!$V$8:$V$207,1)=1,1,0))</x:f>
      </x:c>
      <x:c r="J113" s="14" t="str">
        <x:f>IF(A113="","",IF(OR(COUNTIF($A$8:$A$307,A113)&gt;1,COUNTIFS('Example applicants'!$A$8:$A$207,B113,'Example applicants'!$C$8:$C$207,C113)&lt;&gt;1,NOT(ISNUMBER(D113)),E113="",AND(E113="Completed",OR(NOT(ISNUMBER(F113)),NOT(ISNUMBER(G113)),F113&lt;0,G113&lt;1))),1,0))</x:f>
      </x:c>
    </x:row>
    <x:row r="114" ht="24" customHeight="1">
      <x:c r="A114" s="15"/>
      <x:c r="B114" s="15"/>
      <x:c r="C114" s="15"/>
      <x:c r="D114" s="16"/>
      <x:c r="E114" s="15"/>
      <x:c r="F114" s="17"/>
      <x:c r="G114" s="17"/>
      <x:c r="H114" s="14" t="str">
        <x:f>IF(A114="","",IF(AND(E114="Completed",ISNUMBER(F114),ISNUMBER(G114)),F114*G114,""))</x:f>
      </x:c>
      <x:c r="I114" s="14" t="str">
        <x:f>IF(A114="","",IF(COUNTIFS('Example applicants'!$A$8:$A$207,B114,'Example applicants'!$V$8:$V$207,1)=1,1,0))</x:f>
      </x:c>
      <x:c r="J114" s="14" t="str">
        <x:f>IF(A114="","",IF(OR(COUNTIF($A$8:$A$307,A114)&gt;1,COUNTIFS('Example applicants'!$A$8:$A$207,B114,'Example applicants'!$C$8:$C$207,C114)&lt;&gt;1,NOT(ISNUMBER(D114)),E114="",AND(E114="Completed",OR(NOT(ISNUMBER(F114)),NOT(ISNUMBER(G114)),F114&lt;0,G114&lt;1))),1,0))</x:f>
      </x:c>
    </x:row>
    <x:row r="115" ht="24" customHeight="1">
      <x:c r="A115" s="15"/>
      <x:c r="B115" s="15"/>
      <x:c r="C115" s="15"/>
      <x:c r="D115" s="16"/>
      <x:c r="E115" s="15"/>
      <x:c r="F115" s="17"/>
      <x:c r="G115" s="17"/>
      <x:c r="H115" s="14" t="str">
        <x:f>IF(A115="","",IF(AND(E115="Completed",ISNUMBER(F115),ISNUMBER(G115)),F115*G115,""))</x:f>
      </x:c>
      <x:c r="I115" s="14" t="str">
        <x:f>IF(A115="","",IF(COUNTIFS('Example applicants'!$A$8:$A$207,B115,'Example applicants'!$V$8:$V$207,1)=1,1,0))</x:f>
      </x:c>
      <x:c r="J115" s="14" t="str">
        <x:f>IF(A115="","",IF(OR(COUNTIF($A$8:$A$307,A115)&gt;1,COUNTIFS('Example applicants'!$A$8:$A$207,B115,'Example applicants'!$C$8:$C$207,C115)&lt;&gt;1,NOT(ISNUMBER(D115)),E115="",AND(E115="Completed",OR(NOT(ISNUMBER(F115)),NOT(ISNUMBER(G115)),F115&lt;0,G115&lt;1))),1,0))</x:f>
      </x:c>
    </x:row>
    <x:row r="116" ht="24" customHeight="1">
      <x:c r="A116" s="15"/>
      <x:c r="B116" s="15"/>
      <x:c r="C116" s="15"/>
      <x:c r="D116" s="16"/>
      <x:c r="E116" s="15"/>
      <x:c r="F116" s="17"/>
      <x:c r="G116" s="17"/>
      <x:c r="H116" s="14" t="str">
        <x:f>IF(A116="","",IF(AND(E116="Completed",ISNUMBER(F116),ISNUMBER(G116)),F116*G116,""))</x:f>
      </x:c>
      <x:c r="I116" s="14" t="str">
        <x:f>IF(A116="","",IF(COUNTIFS('Example applicants'!$A$8:$A$207,B116,'Example applicants'!$V$8:$V$207,1)=1,1,0))</x:f>
      </x:c>
      <x:c r="J116" s="14" t="str">
        <x:f>IF(A116="","",IF(OR(COUNTIF($A$8:$A$307,A116)&gt;1,COUNTIFS('Example applicants'!$A$8:$A$207,B116,'Example applicants'!$C$8:$C$207,C116)&lt;&gt;1,NOT(ISNUMBER(D116)),E116="",AND(E116="Completed",OR(NOT(ISNUMBER(F116)),NOT(ISNUMBER(G116)),F116&lt;0,G116&lt;1))),1,0))</x:f>
      </x:c>
    </x:row>
    <x:row r="117" ht="24" customHeight="1">
      <x:c r="A117" s="15"/>
      <x:c r="B117" s="15"/>
      <x:c r="C117" s="15"/>
      <x:c r="D117" s="16"/>
      <x:c r="E117" s="15"/>
      <x:c r="F117" s="17"/>
      <x:c r="G117" s="17"/>
      <x:c r="H117" s="14" t="str">
        <x:f>IF(A117="","",IF(AND(E117="Completed",ISNUMBER(F117),ISNUMBER(G117)),F117*G117,""))</x:f>
      </x:c>
      <x:c r="I117" s="14" t="str">
        <x:f>IF(A117="","",IF(COUNTIFS('Example applicants'!$A$8:$A$207,B117,'Example applicants'!$V$8:$V$207,1)=1,1,0))</x:f>
      </x:c>
      <x:c r="J117" s="14" t="str">
        <x:f>IF(A117="","",IF(OR(COUNTIF($A$8:$A$307,A117)&gt;1,COUNTIFS('Example applicants'!$A$8:$A$207,B117,'Example applicants'!$C$8:$C$207,C117)&lt;&gt;1,NOT(ISNUMBER(D117)),E117="",AND(E117="Completed",OR(NOT(ISNUMBER(F117)),NOT(ISNUMBER(G117)),F117&lt;0,G117&lt;1))),1,0))</x:f>
      </x:c>
    </x:row>
    <x:row r="118" ht="24" customHeight="1">
      <x:c r="A118" s="15"/>
      <x:c r="B118" s="15"/>
      <x:c r="C118" s="15"/>
      <x:c r="D118" s="16"/>
      <x:c r="E118" s="15"/>
      <x:c r="F118" s="17"/>
      <x:c r="G118" s="17"/>
      <x:c r="H118" s="14" t="str">
        <x:f>IF(A118="","",IF(AND(E118="Completed",ISNUMBER(F118),ISNUMBER(G118)),F118*G118,""))</x:f>
      </x:c>
      <x:c r="I118" s="14" t="str">
        <x:f>IF(A118="","",IF(COUNTIFS('Example applicants'!$A$8:$A$207,B118,'Example applicants'!$V$8:$V$207,1)=1,1,0))</x:f>
      </x:c>
      <x:c r="J118" s="14" t="str">
        <x:f>IF(A118="","",IF(OR(COUNTIF($A$8:$A$307,A118)&gt;1,COUNTIFS('Example applicants'!$A$8:$A$207,B118,'Example applicants'!$C$8:$C$207,C118)&lt;&gt;1,NOT(ISNUMBER(D118)),E118="",AND(E118="Completed",OR(NOT(ISNUMBER(F118)),NOT(ISNUMBER(G118)),F118&lt;0,G118&lt;1))),1,0))</x:f>
      </x:c>
    </x:row>
    <x:row r="119" ht="24" customHeight="1">
      <x:c r="A119" s="15"/>
      <x:c r="B119" s="15"/>
      <x:c r="C119" s="15"/>
      <x:c r="D119" s="16"/>
      <x:c r="E119" s="15"/>
      <x:c r="F119" s="17"/>
      <x:c r="G119" s="17"/>
      <x:c r="H119" s="14" t="str">
        <x:f>IF(A119="","",IF(AND(E119="Completed",ISNUMBER(F119),ISNUMBER(G119)),F119*G119,""))</x:f>
      </x:c>
      <x:c r="I119" s="14" t="str">
        <x:f>IF(A119="","",IF(COUNTIFS('Example applicants'!$A$8:$A$207,B119,'Example applicants'!$V$8:$V$207,1)=1,1,0))</x:f>
      </x:c>
      <x:c r="J119" s="14" t="str">
        <x:f>IF(A119="","",IF(OR(COUNTIF($A$8:$A$307,A119)&gt;1,COUNTIFS('Example applicants'!$A$8:$A$207,B119,'Example applicants'!$C$8:$C$207,C119)&lt;&gt;1,NOT(ISNUMBER(D119)),E119="",AND(E119="Completed",OR(NOT(ISNUMBER(F119)),NOT(ISNUMBER(G119)),F119&lt;0,G119&lt;1))),1,0))</x:f>
      </x:c>
    </x:row>
    <x:row r="120" ht="24" customHeight="1">
      <x:c r="A120" s="15"/>
      <x:c r="B120" s="15"/>
      <x:c r="C120" s="15"/>
      <x:c r="D120" s="16"/>
      <x:c r="E120" s="15"/>
      <x:c r="F120" s="17"/>
      <x:c r="G120" s="17"/>
      <x:c r="H120" s="14" t="str">
        <x:f>IF(A120="","",IF(AND(E120="Completed",ISNUMBER(F120),ISNUMBER(G120)),F120*G120,""))</x:f>
      </x:c>
      <x:c r="I120" s="14" t="str">
        <x:f>IF(A120="","",IF(COUNTIFS('Example applicants'!$A$8:$A$207,B120,'Example applicants'!$V$8:$V$207,1)=1,1,0))</x:f>
      </x:c>
      <x:c r="J120" s="14" t="str">
        <x:f>IF(A120="","",IF(OR(COUNTIF($A$8:$A$307,A120)&gt;1,COUNTIFS('Example applicants'!$A$8:$A$207,B120,'Example applicants'!$C$8:$C$207,C120)&lt;&gt;1,NOT(ISNUMBER(D120)),E120="",AND(E120="Completed",OR(NOT(ISNUMBER(F120)),NOT(ISNUMBER(G120)),F120&lt;0,G120&lt;1))),1,0))</x:f>
      </x:c>
    </x:row>
    <x:row r="121" ht="24" customHeight="1">
      <x:c r="A121" s="15"/>
      <x:c r="B121" s="15"/>
      <x:c r="C121" s="15"/>
      <x:c r="D121" s="16"/>
      <x:c r="E121" s="15"/>
      <x:c r="F121" s="17"/>
      <x:c r="G121" s="17"/>
      <x:c r="H121" s="14" t="str">
        <x:f>IF(A121="","",IF(AND(E121="Completed",ISNUMBER(F121),ISNUMBER(G121)),F121*G121,""))</x:f>
      </x:c>
      <x:c r="I121" s="14" t="str">
        <x:f>IF(A121="","",IF(COUNTIFS('Example applicants'!$A$8:$A$207,B121,'Example applicants'!$V$8:$V$207,1)=1,1,0))</x:f>
      </x:c>
      <x:c r="J121" s="14" t="str">
        <x:f>IF(A121="","",IF(OR(COUNTIF($A$8:$A$307,A121)&gt;1,COUNTIFS('Example applicants'!$A$8:$A$207,B121,'Example applicants'!$C$8:$C$207,C121)&lt;&gt;1,NOT(ISNUMBER(D121)),E121="",AND(E121="Completed",OR(NOT(ISNUMBER(F121)),NOT(ISNUMBER(G121)),F121&lt;0,G121&lt;1))),1,0))</x:f>
      </x:c>
    </x:row>
    <x:row r="122" ht="24" customHeight="1">
      <x:c r="A122" s="15"/>
      <x:c r="B122" s="15"/>
      <x:c r="C122" s="15"/>
      <x:c r="D122" s="16"/>
      <x:c r="E122" s="15"/>
      <x:c r="F122" s="17"/>
      <x:c r="G122" s="17"/>
      <x:c r="H122" s="14" t="str">
        <x:f>IF(A122="","",IF(AND(E122="Completed",ISNUMBER(F122),ISNUMBER(G122)),F122*G122,""))</x:f>
      </x:c>
      <x:c r="I122" s="14" t="str">
        <x:f>IF(A122="","",IF(COUNTIFS('Example applicants'!$A$8:$A$207,B122,'Example applicants'!$V$8:$V$207,1)=1,1,0))</x:f>
      </x:c>
      <x:c r="J122" s="14" t="str">
        <x:f>IF(A122="","",IF(OR(COUNTIF($A$8:$A$307,A122)&gt;1,COUNTIFS('Example applicants'!$A$8:$A$207,B122,'Example applicants'!$C$8:$C$207,C122)&lt;&gt;1,NOT(ISNUMBER(D122)),E122="",AND(E122="Completed",OR(NOT(ISNUMBER(F122)),NOT(ISNUMBER(G122)),F122&lt;0,G122&lt;1))),1,0))</x:f>
      </x:c>
    </x:row>
    <x:row r="123" ht="24" customHeight="1">
      <x:c r="A123" s="15"/>
      <x:c r="B123" s="15"/>
      <x:c r="C123" s="15"/>
      <x:c r="D123" s="16"/>
      <x:c r="E123" s="15"/>
      <x:c r="F123" s="17"/>
      <x:c r="G123" s="17"/>
      <x:c r="H123" s="14" t="str">
        <x:f>IF(A123="","",IF(AND(E123="Completed",ISNUMBER(F123),ISNUMBER(G123)),F123*G123,""))</x:f>
      </x:c>
      <x:c r="I123" s="14" t="str">
        <x:f>IF(A123="","",IF(COUNTIFS('Example applicants'!$A$8:$A$207,B123,'Example applicants'!$V$8:$V$207,1)=1,1,0))</x:f>
      </x:c>
      <x:c r="J123" s="14" t="str">
        <x:f>IF(A123="","",IF(OR(COUNTIF($A$8:$A$307,A123)&gt;1,COUNTIFS('Example applicants'!$A$8:$A$207,B123,'Example applicants'!$C$8:$C$207,C123)&lt;&gt;1,NOT(ISNUMBER(D123)),E123="",AND(E123="Completed",OR(NOT(ISNUMBER(F123)),NOT(ISNUMBER(G123)),F123&lt;0,G123&lt;1))),1,0))</x:f>
      </x:c>
    </x:row>
    <x:row r="124" ht="24" customHeight="1">
      <x:c r="A124" s="15"/>
      <x:c r="B124" s="15"/>
      <x:c r="C124" s="15"/>
      <x:c r="D124" s="16"/>
      <x:c r="E124" s="15"/>
      <x:c r="F124" s="17"/>
      <x:c r="G124" s="17"/>
      <x:c r="H124" s="14" t="str">
        <x:f>IF(A124="","",IF(AND(E124="Completed",ISNUMBER(F124),ISNUMBER(G124)),F124*G124,""))</x:f>
      </x:c>
      <x:c r="I124" s="14" t="str">
        <x:f>IF(A124="","",IF(COUNTIFS('Example applicants'!$A$8:$A$207,B124,'Example applicants'!$V$8:$V$207,1)=1,1,0))</x:f>
      </x:c>
      <x:c r="J124" s="14" t="str">
        <x:f>IF(A124="","",IF(OR(COUNTIF($A$8:$A$307,A124)&gt;1,COUNTIFS('Example applicants'!$A$8:$A$207,B124,'Example applicants'!$C$8:$C$207,C124)&lt;&gt;1,NOT(ISNUMBER(D124)),E124="",AND(E124="Completed",OR(NOT(ISNUMBER(F124)),NOT(ISNUMBER(G124)),F124&lt;0,G124&lt;1))),1,0))</x:f>
      </x:c>
    </x:row>
    <x:row r="125" ht="24" customHeight="1">
      <x:c r="A125" s="15"/>
      <x:c r="B125" s="15"/>
      <x:c r="C125" s="15"/>
      <x:c r="D125" s="16"/>
      <x:c r="E125" s="15"/>
      <x:c r="F125" s="17"/>
      <x:c r="G125" s="17"/>
      <x:c r="H125" s="14" t="str">
        <x:f>IF(A125="","",IF(AND(E125="Completed",ISNUMBER(F125),ISNUMBER(G125)),F125*G125,""))</x:f>
      </x:c>
      <x:c r="I125" s="14" t="str">
        <x:f>IF(A125="","",IF(COUNTIFS('Example applicants'!$A$8:$A$207,B125,'Example applicants'!$V$8:$V$207,1)=1,1,0))</x:f>
      </x:c>
      <x:c r="J125" s="14" t="str">
        <x:f>IF(A125="","",IF(OR(COUNTIF($A$8:$A$307,A125)&gt;1,COUNTIFS('Example applicants'!$A$8:$A$207,B125,'Example applicants'!$C$8:$C$207,C125)&lt;&gt;1,NOT(ISNUMBER(D125)),E125="",AND(E125="Completed",OR(NOT(ISNUMBER(F125)),NOT(ISNUMBER(G125)),F125&lt;0,G125&lt;1))),1,0))</x:f>
      </x:c>
    </x:row>
    <x:row r="126" ht="24" customHeight="1">
      <x:c r="A126" s="15"/>
      <x:c r="B126" s="15"/>
      <x:c r="C126" s="15"/>
      <x:c r="D126" s="16"/>
      <x:c r="E126" s="15"/>
      <x:c r="F126" s="17"/>
      <x:c r="G126" s="17"/>
      <x:c r="H126" s="14" t="str">
        <x:f>IF(A126="","",IF(AND(E126="Completed",ISNUMBER(F126),ISNUMBER(G126)),F126*G126,""))</x:f>
      </x:c>
      <x:c r="I126" s="14" t="str">
        <x:f>IF(A126="","",IF(COUNTIFS('Example applicants'!$A$8:$A$207,B126,'Example applicants'!$V$8:$V$207,1)=1,1,0))</x:f>
      </x:c>
      <x:c r="J126" s="14" t="str">
        <x:f>IF(A126="","",IF(OR(COUNTIF($A$8:$A$307,A126)&gt;1,COUNTIFS('Example applicants'!$A$8:$A$207,B126,'Example applicants'!$C$8:$C$207,C126)&lt;&gt;1,NOT(ISNUMBER(D126)),E126="",AND(E126="Completed",OR(NOT(ISNUMBER(F126)),NOT(ISNUMBER(G126)),F126&lt;0,G126&lt;1))),1,0))</x:f>
      </x:c>
    </x:row>
    <x:row r="127" ht="24" customHeight="1">
      <x:c r="A127" s="15"/>
      <x:c r="B127" s="15"/>
      <x:c r="C127" s="15"/>
      <x:c r="D127" s="16"/>
      <x:c r="E127" s="15"/>
      <x:c r="F127" s="17"/>
      <x:c r="G127" s="17"/>
      <x:c r="H127" s="14" t="str">
        <x:f>IF(A127="","",IF(AND(E127="Completed",ISNUMBER(F127),ISNUMBER(G127)),F127*G127,""))</x:f>
      </x:c>
      <x:c r="I127" s="14" t="str">
        <x:f>IF(A127="","",IF(COUNTIFS('Example applicants'!$A$8:$A$207,B127,'Example applicants'!$V$8:$V$207,1)=1,1,0))</x:f>
      </x:c>
      <x:c r="J127" s="14" t="str">
        <x:f>IF(A127="","",IF(OR(COUNTIF($A$8:$A$307,A127)&gt;1,COUNTIFS('Example applicants'!$A$8:$A$207,B127,'Example applicants'!$C$8:$C$207,C127)&lt;&gt;1,NOT(ISNUMBER(D127)),E127="",AND(E127="Completed",OR(NOT(ISNUMBER(F127)),NOT(ISNUMBER(G127)),F127&lt;0,G127&lt;1))),1,0))</x:f>
      </x:c>
    </x:row>
    <x:row r="128" ht="24" customHeight="1">
      <x:c r="A128" s="15"/>
      <x:c r="B128" s="15"/>
      <x:c r="C128" s="15"/>
      <x:c r="D128" s="16"/>
      <x:c r="E128" s="15"/>
      <x:c r="F128" s="17"/>
      <x:c r="G128" s="17"/>
      <x:c r="H128" s="14" t="str">
        <x:f>IF(A128="","",IF(AND(E128="Completed",ISNUMBER(F128),ISNUMBER(G128)),F128*G128,""))</x:f>
      </x:c>
      <x:c r="I128" s="14" t="str">
        <x:f>IF(A128="","",IF(COUNTIFS('Example applicants'!$A$8:$A$207,B128,'Example applicants'!$V$8:$V$207,1)=1,1,0))</x:f>
      </x:c>
      <x:c r="J128" s="14" t="str">
        <x:f>IF(A128="","",IF(OR(COUNTIF($A$8:$A$307,A128)&gt;1,COUNTIFS('Example applicants'!$A$8:$A$207,B128,'Example applicants'!$C$8:$C$207,C128)&lt;&gt;1,NOT(ISNUMBER(D128)),E128="",AND(E128="Completed",OR(NOT(ISNUMBER(F128)),NOT(ISNUMBER(G128)),F128&lt;0,G128&lt;1))),1,0))</x:f>
      </x:c>
    </x:row>
    <x:row r="129" ht="24" customHeight="1">
      <x:c r="A129" s="15"/>
      <x:c r="B129" s="15"/>
      <x:c r="C129" s="15"/>
      <x:c r="D129" s="16"/>
      <x:c r="E129" s="15"/>
      <x:c r="F129" s="17"/>
      <x:c r="G129" s="17"/>
      <x:c r="H129" s="14" t="str">
        <x:f>IF(A129="","",IF(AND(E129="Completed",ISNUMBER(F129),ISNUMBER(G129)),F129*G129,""))</x:f>
      </x:c>
      <x:c r="I129" s="14" t="str">
        <x:f>IF(A129="","",IF(COUNTIFS('Example applicants'!$A$8:$A$207,B129,'Example applicants'!$V$8:$V$207,1)=1,1,0))</x:f>
      </x:c>
      <x:c r="J129" s="14" t="str">
        <x:f>IF(A129="","",IF(OR(COUNTIF($A$8:$A$307,A129)&gt;1,COUNTIFS('Example applicants'!$A$8:$A$207,B129,'Example applicants'!$C$8:$C$207,C129)&lt;&gt;1,NOT(ISNUMBER(D129)),E129="",AND(E129="Completed",OR(NOT(ISNUMBER(F129)),NOT(ISNUMBER(G129)),F129&lt;0,G129&lt;1))),1,0))</x:f>
      </x:c>
    </x:row>
    <x:row r="130" ht="24" customHeight="1">
      <x:c r="A130" s="15"/>
      <x:c r="B130" s="15"/>
      <x:c r="C130" s="15"/>
      <x:c r="D130" s="16"/>
      <x:c r="E130" s="15"/>
      <x:c r="F130" s="17"/>
      <x:c r="G130" s="17"/>
      <x:c r="H130" s="14" t="str">
        <x:f>IF(A130="","",IF(AND(E130="Completed",ISNUMBER(F130),ISNUMBER(G130)),F130*G130,""))</x:f>
      </x:c>
      <x:c r="I130" s="14" t="str">
        <x:f>IF(A130="","",IF(COUNTIFS('Example applicants'!$A$8:$A$207,B130,'Example applicants'!$V$8:$V$207,1)=1,1,0))</x:f>
      </x:c>
      <x:c r="J130" s="14" t="str">
        <x:f>IF(A130="","",IF(OR(COUNTIF($A$8:$A$307,A130)&gt;1,COUNTIFS('Example applicants'!$A$8:$A$207,B130,'Example applicants'!$C$8:$C$207,C130)&lt;&gt;1,NOT(ISNUMBER(D130)),E130="",AND(E130="Completed",OR(NOT(ISNUMBER(F130)),NOT(ISNUMBER(G130)),F130&lt;0,G130&lt;1))),1,0))</x:f>
      </x:c>
    </x:row>
    <x:row r="131" ht="24" customHeight="1">
      <x:c r="A131" s="15"/>
      <x:c r="B131" s="15"/>
      <x:c r="C131" s="15"/>
      <x:c r="D131" s="16"/>
      <x:c r="E131" s="15"/>
      <x:c r="F131" s="17"/>
      <x:c r="G131" s="17"/>
      <x:c r="H131" s="14" t="str">
        <x:f>IF(A131="","",IF(AND(E131="Completed",ISNUMBER(F131),ISNUMBER(G131)),F131*G131,""))</x:f>
      </x:c>
      <x:c r="I131" s="14" t="str">
        <x:f>IF(A131="","",IF(COUNTIFS('Example applicants'!$A$8:$A$207,B131,'Example applicants'!$V$8:$V$207,1)=1,1,0))</x:f>
      </x:c>
      <x:c r="J131" s="14" t="str">
        <x:f>IF(A131="","",IF(OR(COUNTIF($A$8:$A$307,A131)&gt;1,COUNTIFS('Example applicants'!$A$8:$A$207,B131,'Example applicants'!$C$8:$C$207,C131)&lt;&gt;1,NOT(ISNUMBER(D131)),E131="",AND(E131="Completed",OR(NOT(ISNUMBER(F131)),NOT(ISNUMBER(G131)),F131&lt;0,G131&lt;1))),1,0))</x:f>
      </x:c>
    </x:row>
    <x:row r="132" ht="24" customHeight="1">
      <x:c r="A132" s="15"/>
      <x:c r="B132" s="15"/>
      <x:c r="C132" s="15"/>
      <x:c r="D132" s="16"/>
      <x:c r="E132" s="15"/>
      <x:c r="F132" s="17"/>
      <x:c r="G132" s="17"/>
      <x:c r="H132" s="14" t="str">
        <x:f>IF(A132="","",IF(AND(E132="Completed",ISNUMBER(F132),ISNUMBER(G132)),F132*G132,""))</x:f>
      </x:c>
      <x:c r="I132" s="14" t="str">
        <x:f>IF(A132="","",IF(COUNTIFS('Example applicants'!$A$8:$A$207,B132,'Example applicants'!$V$8:$V$207,1)=1,1,0))</x:f>
      </x:c>
      <x:c r="J132" s="14" t="str">
        <x:f>IF(A132="","",IF(OR(COUNTIF($A$8:$A$307,A132)&gt;1,COUNTIFS('Example applicants'!$A$8:$A$207,B132,'Example applicants'!$C$8:$C$207,C132)&lt;&gt;1,NOT(ISNUMBER(D132)),E132="",AND(E132="Completed",OR(NOT(ISNUMBER(F132)),NOT(ISNUMBER(G132)),F132&lt;0,G132&lt;1))),1,0))</x:f>
      </x:c>
    </x:row>
    <x:row r="133" ht="24" customHeight="1">
      <x:c r="A133" s="15"/>
      <x:c r="B133" s="15"/>
      <x:c r="C133" s="15"/>
      <x:c r="D133" s="16"/>
      <x:c r="E133" s="15"/>
      <x:c r="F133" s="17"/>
      <x:c r="G133" s="17"/>
      <x:c r="H133" s="14" t="str">
        <x:f>IF(A133="","",IF(AND(E133="Completed",ISNUMBER(F133),ISNUMBER(G133)),F133*G133,""))</x:f>
      </x:c>
      <x:c r="I133" s="14" t="str">
        <x:f>IF(A133="","",IF(COUNTIFS('Example applicants'!$A$8:$A$207,B133,'Example applicants'!$V$8:$V$207,1)=1,1,0))</x:f>
      </x:c>
      <x:c r="J133" s="14" t="str">
        <x:f>IF(A133="","",IF(OR(COUNTIF($A$8:$A$307,A133)&gt;1,COUNTIFS('Example applicants'!$A$8:$A$207,B133,'Example applicants'!$C$8:$C$207,C133)&lt;&gt;1,NOT(ISNUMBER(D133)),E133="",AND(E133="Completed",OR(NOT(ISNUMBER(F133)),NOT(ISNUMBER(G133)),F133&lt;0,G133&lt;1))),1,0))</x:f>
      </x:c>
    </x:row>
    <x:row r="134" ht="24" customHeight="1">
      <x:c r="A134" s="15"/>
      <x:c r="B134" s="15"/>
      <x:c r="C134" s="15"/>
      <x:c r="D134" s="16"/>
      <x:c r="E134" s="15"/>
      <x:c r="F134" s="17"/>
      <x:c r="G134" s="17"/>
      <x:c r="H134" s="14" t="str">
        <x:f>IF(A134="","",IF(AND(E134="Completed",ISNUMBER(F134),ISNUMBER(G134)),F134*G134,""))</x:f>
      </x:c>
      <x:c r="I134" s="14" t="str">
        <x:f>IF(A134="","",IF(COUNTIFS('Example applicants'!$A$8:$A$207,B134,'Example applicants'!$V$8:$V$207,1)=1,1,0))</x:f>
      </x:c>
      <x:c r="J134" s="14" t="str">
        <x:f>IF(A134="","",IF(OR(COUNTIF($A$8:$A$307,A134)&gt;1,COUNTIFS('Example applicants'!$A$8:$A$207,B134,'Example applicants'!$C$8:$C$207,C134)&lt;&gt;1,NOT(ISNUMBER(D134)),E134="",AND(E134="Completed",OR(NOT(ISNUMBER(F134)),NOT(ISNUMBER(G134)),F134&lt;0,G134&lt;1))),1,0))</x:f>
      </x:c>
    </x:row>
    <x:row r="135" ht="24" customHeight="1">
      <x:c r="A135" s="15"/>
      <x:c r="B135" s="15"/>
      <x:c r="C135" s="15"/>
      <x:c r="D135" s="16"/>
      <x:c r="E135" s="15"/>
      <x:c r="F135" s="17"/>
      <x:c r="G135" s="17"/>
      <x:c r="H135" s="14" t="str">
        <x:f>IF(A135="","",IF(AND(E135="Completed",ISNUMBER(F135),ISNUMBER(G135)),F135*G135,""))</x:f>
      </x:c>
      <x:c r="I135" s="14" t="str">
        <x:f>IF(A135="","",IF(COUNTIFS('Example applicants'!$A$8:$A$207,B135,'Example applicants'!$V$8:$V$207,1)=1,1,0))</x:f>
      </x:c>
      <x:c r="J135" s="14" t="str">
        <x:f>IF(A135="","",IF(OR(COUNTIF($A$8:$A$307,A135)&gt;1,COUNTIFS('Example applicants'!$A$8:$A$207,B135,'Example applicants'!$C$8:$C$207,C135)&lt;&gt;1,NOT(ISNUMBER(D135)),E135="",AND(E135="Completed",OR(NOT(ISNUMBER(F135)),NOT(ISNUMBER(G135)),F135&lt;0,G135&lt;1))),1,0))</x:f>
      </x:c>
    </x:row>
    <x:row r="136" ht="24" customHeight="1">
      <x:c r="A136" s="15"/>
      <x:c r="B136" s="15"/>
      <x:c r="C136" s="15"/>
      <x:c r="D136" s="16"/>
      <x:c r="E136" s="15"/>
      <x:c r="F136" s="17"/>
      <x:c r="G136" s="17"/>
      <x:c r="H136" s="14" t="str">
        <x:f>IF(A136="","",IF(AND(E136="Completed",ISNUMBER(F136),ISNUMBER(G136)),F136*G136,""))</x:f>
      </x:c>
      <x:c r="I136" s="14" t="str">
        <x:f>IF(A136="","",IF(COUNTIFS('Example applicants'!$A$8:$A$207,B136,'Example applicants'!$V$8:$V$207,1)=1,1,0))</x:f>
      </x:c>
      <x:c r="J136" s="14" t="str">
        <x:f>IF(A136="","",IF(OR(COUNTIF($A$8:$A$307,A136)&gt;1,COUNTIFS('Example applicants'!$A$8:$A$207,B136,'Example applicants'!$C$8:$C$207,C136)&lt;&gt;1,NOT(ISNUMBER(D136)),E136="",AND(E136="Completed",OR(NOT(ISNUMBER(F136)),NOT(ISNUMBER(G136)),F136&lt;0,G136&lt;1))),1,0))</x:f>
      </x:c>
    </x:row>
    <x:row r="137" ht="24" customHeight="1">
      <x:c r="A137" s="15"/>
      <x:c r="B137" s="15"/>
      <x:c r="C137" s="15"/>
      <x:c r="D137" s="16"/>
      <x:c r="E137" s="15"/>
      <x:c r="F137" s="17"/>
      <x:c r="G137" s="17"/>
      <x:c r="H137" s="14" t="str">
        <x:f>IF(A137="","",IF(AND(E137="Completed",ISNUMBER(F137),ISNUMBER(G137)),F137*G137,""))</x:f>
      </x:c>
      <x:c r="I137" s="14" t="str">
        <x:f>IF(A137="","",IF(COUNTIFS('Example applicants'!$A$8:$A$207,B137,'Example applicants'!$V$8:$V$207,1)=1,1,0))</x:f>
      </x:c>
      <x:c r="J137" s="14" t="str">
        <x:f>IF(A137="","",IF(OR(COUNTIF($A$8:$A$307,A137)&gt;1,COUNTIFS('Example applicants'!$A$8:$A$207,B137,'Example applicants'!$C$8:$C$207,C137)&lt;&gt;1,NOT(ISNUMBER(D137)),E137="",AND(E137="Completed",OR(NOT(ISNUMBER(F137)),NOT(ISNUMBER(G137)),F137&lt;0,G137&lt;1))),1,0))</x:f>
      </x:c>
    </x:row>
    <x:row r="138" ht="24" customHeight="1">
      <x:c r="A138" s="15"/>
      <x:c r="B138" s="15"/>
      <x:c r="C138" s="15"/>
      <x:c r="D138" s="16"/>
      <x:c r="E138" s="15"/>
      <x:c r="F138" s="17"/>
      <x:c r="G138" s="17"/>
      <x:c r="H138" s="14" t="str">
        <x:f>IF(A138="","",IF(AND(E138="Completed",ISNUMBER(F138),ISNUMBER(G138)),F138*G138,""))</x:f>
      </x:c>
      <x:c r="I138" s="14" t="str">
        <x:f>IF(A138="","",IF(COUNTIFS('Example applicants'!$A$8:$A$207,B138,'Example applicants'!$V$8:$V$207,1)=1,1,0))</x:f>
      </x:c>
      <x:c r="J138" s="14" t="str">
        <x:f>IF(A138="","",IF(OR(COUNTIF($A$8:$A$307,A138)&gt;1,COUNTIFS('Example applicants'!$A$8:$A$207,B138,'Example applicants'!$C$8:$C$207,C138)&lt;&gt;1,NOT(ISNUMBER(D138)),E138="",AND(E138="Completed",OR(NOT(ISNUMBER(F138)),NOT(ISNUMBER(G138)),F138&lt;0,G138&lt;1))),1,0))</x:f>
      </x:c>
    </x:row>
    <x:row r="139" ht="24" customHeight="1">
      <x:c r="A139" s="15"/>
      <x:c r="B139" s="15"/>
      <x:c r="C139" s="15"/>
      <x:c r="D139" s="16"/>
      <x:c r="E139" s="15"/>
      <x:c r="F139" s="17"/>
      <x:c r="G139" s="17"/>
      <x:c r="H139" s="14" t="str">
        <x:f>IF(A139="","",IF(AND(E139="Completed",ISNUMBER(F139),ISNUMBER(G139)),F139*G139,""))</x:f>
      </x:c>
      <x:c r="I139" s="14" t="str">
        <x:f>IF(A139="","",IF(COUNTIFS('Example applicants'!$A$8:$A$207,B139,'Example applicants'!$V$8:$V$207,1)=1,1,0))</x:f>
      </x:c>
      <x:c r="J139" s="14" t="str">
        <x:f>IF(A139="","",IF(OR(COUNTIF($A$8:$A$307,A139)&gt;1,COUNTIFS('Example applicants'!$A$8:$A$207,B139,'Example applicants'!$C$8:$C$207,C139)&lt;&gt;1,NOT(ISNUMBER(D139)),E139="",AND(E139="Completed",OR(NOT(ISNUMBER(F139)),NOT(ISNUMBER(G139)),F139&lt;0,G139&lt;1))),1,0))</x:f>
      </x:c>
    </x:row>
    <x:row r="140" ht="24" customHeight="1">
      <x:c r="A140" s="15"/>
      <x:c r="B140" s="15"/>
      <x:c r="C140" s="15"/>
      <x:c r="D140" s="16"/>
      <x:c r="E140" s="15"/>
      <x:c r="F140" s="17"/>
      <x:c r="G140" s="17"/>
      <x:c r="H140" s="14" t="str">
        <x:f>IF(A140="","",IF(AND(E140="Completed",ISNUMBER(F140),ISNUMBER(G140)),F140*G140,""))</x:f>
      </x:c>
      <x:c r="I140" s="14" t="str">
        <x:f>IF(A140="","",IF(COUNTIFS('Example applicants'!$A$8:$A$207,B140,'Example applicants'!$V$8:$V$207,1)=1,1,0))</x:f>
      </x:c>
      <x:c r="J140" s="14" t="str">
        <x:f>IF(A140="","",IF(OR(COUNTIF($A$8:$A$307,A140)&gt;1,COUNTIFS('Example applicants'!$A$8:$A$207,B140,'Example applicants'!$C$8:$C$207,C140)&lt;&gt;1,NOT(ISNUMBER(D140)),E140="",AND(E140="Completed",OR(NOT(ISNUMBER(F140)),NOT(ISNUMBER(G140)),F140&lt;0,G140&lt;1))),1,0))</x:f>
      </x:c>
    </x:row>
    <x:row r="141" ht="24" customHeight="1">
      <x:c r="A141" s="15"/>
      <x:c r="B141" s="15"/>
      <x:c r="C141" s="15"/>
      <x:c r="D141" s="16"/>
      <x:c r="E141" s="15"/>
      <x:c r="F141" s="17"/>
      <x:c r="G141" s="17"/>
      <x:c r="H141" s="14" t="str">
        <x:f>IF(A141="","",IF(AND(E141="Completed",ISNUMBER(F141),ISNUMBER(G141)),F141*G141,""))</x:f>
      </x:c>
      <x:c r="I141" s="14" t="str">
        <x:f>IF(A141="","",IF(COUNTIFS('Example applicants'!$A$8:$A$207,B141,'Example applicants'!$V$8:$V$207,1)=1,1,0))</x:f>
      </x:c>
      <x:c r="J141" s="14" t="str">
        <x:f>IF(A141="","",IF(OR(COUNTIF($A$8:$A$307,A141)&gt;1,COUNTIFS('Example applicants'!$A$8:$A$207,B141,'Example applicants'!$C$8:$C$207,C141)&lt;&gt;1,NOT(ISNUMBER(D141)),E141="",AND(E141="Completed",OR(NOT(ISNUMBER(F141)),NOT(ISNUMBER(G141)),F141&lt;0,G141&lt;1))),1,0))</x:f>
      </x:c>
    </x:row>
    <x:row r="142" ht="24" customHeight="1">
      <x:c r="A142" s="15"/>
      <x:c r="B142" s="15"/>
      <x:c r="C142" s="15"/>
      <x:c r="D142" s="16"/>
      <x:c r="E142" s="15"/>
      <x:c r="F142" s="17"/>
      <x:c r="G142" s="17"/>
      <x:c r="H142" s="14" t="str">
        <x:f>IF(A142="","",IF(AND(E142="Completed",ISNUMBER(F142),ISNUMBER(G142)),F142*G142,""))</x:f>
      </x:c>
      <x:c r="I142" s="14" t="str">
        <x:f>IF(A142="","",IF(COUNTIFS('Example applicants'!$A$8:$A$207,B142,'Example applicants'!$V$8:$V$207,1)=1,1,0))</x:f>
      </x:c>
      <x:c r="J142" s="14" t="str">
        <x:f>IF(A142="","",IF(OR(COUNTIF($A$8:$A$307,A142)&gt;1,COUNTIFS('Example applicants'!$A$8:$A$207,B142,'Example applicants'!$C$8:$C$207,C142)&lt;&gt;1,NOT(ISNUMBER(D142)),E142="",AND(E142="Completed",OR(NOT(ISNUMBER(F142)),NOT(ISNUMBER(G142)),F142&lt;0,G142&lt;1))),1,0))</x:f>
      </x:c>
    </x:row>
    <x:row r="143" ht="24" customHeight="1">
      <x:c r="A143" s="15"/>
      <x:c r="B143" s="15"/>
      <x:c r="C143" s="15"/>
      <x:c r="D143" s="16"/>
      <x:c r="E143" s="15"/>
      <x:c r="F143" s="17"/>
      <x:c r="G143" s="17"/>
      <x:c r="H143" s="14" t="str">
        <x:f>IF(A143="","",IF(AND(E143="Completed",ISNUMBER(F143),ISNUMBER(G143)),F143*G143,""))</x:f>
      </x:c>
      <x:c r="I143" s="14" t="str">
        <x:f>IF(A143="","",IF(COUNTIFS('Example applicants'!$A$8:$A$207,B143,'Example applicants'!$V$8:$V$207,1)=1,1,0))</x:f>
      </x:c>
      <x:c r="J143" s="14" t="str">
        <x:f>IF(A143="","",IF(OR(COUNTIF($A$8:$A$307,A143)&gt;1,COUNTIFS('Example applicants'!$A$8:$A$207,B143,'Example applicants'!$C$8:$C$207,C143)&lt;&gt;1,NOT(ISNUMBER(D143)),E143="",AND(E143="Completed",OR(NOT(ISNUMBER(F143)),NOT(ISNUMBER(G143)),F143&lt;0,G143&lt;1))),1,0))</x:f>
      </x:c>
    </x:row>
    <x:row r="144" ht="24" customHeight="1">
      <x:c r="A144" s="15"/>
      <x:c r="B144" s="15"/>
      <x:c r="C144" s="15"/>
      <x:c r="D144" s="16"/>
      <x:c r="E144" s="15"/>
      <x:c r="F144" s="17"/>
      <x:c r="G144" s="17"/>
      <x:c r="H144" s="14" t="str">
        <x:f>IF(A144="","",IF(AND(E144="Completed",ISNUMBER(F144),ISNUMBER(G144)),F144*G144,""))</x:f>
      </x:c>
      <x:c r="I144" s="14" t="str">
        <x:f>IF(A144="","",IF(COUNTIFS('Example applicants'!$A$8:$A$207,B144,'Example applicants'!$V$8:$V$207,1)=1,1,0))</x:f>
      </x:c>
      <x:c r="J144" s="14" t="str">
        <x:f>IF(A144="","",IF(OR(COUNTIF($A$8:$A$307,A144)&gt;1,COUNTIFS('Example applicants'!$A$8:$A$207,B144,'Example applicants'!$C$8:$C$207,C144)&lt;&gt;1,NOT(ISNUMBER(D144)),E144="",AND(E144="Completed",OR(NOT(ISNUMBER(F144)),NOT(ISNUMBER(G144)),F144&lt;0,G144&lt;1))),1,0))</x:f>
      </x:c>
    </x:row>
    <x:row r="145" ht="24" customHeight="1">
      <x:c r="A145" s="15"/>
      <x:c r="B145" s="15"/>
      <x:c r="C145" s="15"/>
      <x:c r="D145" s="16"/>
      <x:c r="E145" s="15"/>
      <x:c r="F145" s="17"/>
      <x:c r="G145" s="17"/>
      <x:c r="H145" s="14" t="str">
        <x:f>IF(A145="","",IF(AND(E145="Completed",ISNUMBER(F145),ISNUMBER(G145)),F145*G145,""))</x:f>
      </x:c>
      <x:c r="I145" s="14" t="str">
        <x:f>IF(A145="","",IF(COUNTIFS('Example applicants'!$A$8:$A$207,B145,'Example applicants'!$V$8:$V$207,1)=1,1,0))</x:f>
      </x:c>
      <x:c r="J145" s="14" t="str">
        <x:f>IF(A145="","",IF(OR(COUNTIF($A$8:$A$307,A145)&gt;1,COUNTIFS('Example applicants'!$A$8:$A$207,B145,'Example applicants'!$C$8:$C$207,C145)&lt;&gt;1,NOT(ISNUMBER(D145)),E145="",AND(E145="Completed",OR(NOT(ISNUMBER(F145)),NOT(ISNUMBER(G145)),F145&lt;0,G145&lt;1))),1,0))</x:f>
      </x:c>
    </x:row>
    <x:row r="146" ht="24" customHeight="1">
      <x:c r="A146" s="15"/>
      <x:c r="B146" s="15"/>
      <x:c r="C146" s="15"/>
      <x:c r="D146" s="16"/>
      <x:c r="E146" s="15"/>
      <x:c r="F146" s="17"/>
      <x:c r="G146" s="17"/>
      <x:c r="H146" s="14" t="str">
        <x:f>IF(A146="","",IF(AND(E146="Completed",ISNUMBER(F146),ISNUMBER(G146)),F146*G146,""))</x:f>
      </x:c>
      <x:c r="I146" s="14" t="str">
        <x:f>IF(A146="","",IF(COUNTIFS('Example applicants'!$A$8:$A$207,B146,'Example applicants'!$V$8:$V$207,1)=1,1,0))</x:f>
      </x:c>
      <x:c r="J146" s="14" t="str">
        <x:f>IF(A146="","",IF(OR(COUNTIF($A$8:$A$307,A146)&gt;1,COUNTIFS('Example applicants'!$A$8:$A$207,B146,'Example applicants'!$C$8:$C$207,C146)&lt;&gt;1,NOT(ISNUMBER(D146)),E146="",AND(E146="Completed",OR(NOT(ISNUMBER(F146)),NOT(ISNUMBER(G146)),F146&lt;0,G146&lt;1))),1,0))</x:f>
      </x:c>
    </x:row>
    <x:row r="147" ht="24" customHeight="1">
      <x:c r="A147" s="15"/>
      <x:c r="B147" s="15"/>
      <x:c r="C147" s="15"/>
      <x:c r="D147" s="16"/>
      <x:c r="E147" s="15"/>
      <x:c r="F147" s="17"/>
      <x:c r="G147" s="17"/>
      <x:c r="H147" s="14" t="str">
        <x:f>IF(A147="","",IF(AND(E147="Completed",ISNUMBER(F147),ISNUMBER(G147)),F147*G147,""))</x:f>
      </x:c>
      <x:c r="I147" s="14" t="str">
        <x:f>IF(A147="","",IF(COUNTIFS('Example applicants'!$A$8:$A$207,B147,'Example applicants'!$V$8:$V$207,1)=1,1,0))</x:f>
      </x:c>
      <x:c r="J147" s="14" t="str">
        <x:f>IF(A147="","",IF(OR(COUNTIF($A$8:$A$307,A147)&gt;1,COUNTIFS('Example applicants'!$A$8:$A$207,B147,'Example applicants'!$C$8:$C$207,C147)&lt;&gt;1,NOT(ISNUMBER(D147)),E147="",AND(E147="Completed",OR(NOT(ISNUMBER(F147)),NOT(ISNUMBER(G147)),F147&lt;0,G147&lt;1))),1,0))</x:f>
      </x:c>
    </x:row>
    <x:row r="148" ht="24" customHeight="1">
      <x:c r="A148" s="15"/>
      <x:c r="B148" s="15"/>
      <x:c r="C148" s="15"/>
      <x:c r="D148" s="16"/>
      <x:c r="E148" s="15"/>
      <x:c r="F148" s="17"/>
      <x:c r="G148" s="17"/>
      <x:c r="H148" s="14" t="str">
        <x:f>IF(A148="","",IF(AND(E148="Completed",ISNUMBER(F148),ISNUMBER(G148)),F148*G148,""))</x:f>
      </x:c>
      <x:c r="I148" s="14" t="str">
        <x:f>IF(A148="","",IF(COUNTIFS('Example applicants'!$A$8:$A$207,B148,'Example applicants'!$V$8:$V$207,1)=1,1,0))</x:f>
      </x:c>
      <x:c r="J148" s="14" t="str">
        <x:f>IF(A148="","",IF(OR(COUNTIF($A$8:$A$307,A148)&gt;1,COUNTIFS('Example applicants'!$A$8:$A$207,B148,'Example applicants'!$C$8:$C$207,C148)&lt;&gt;1,NOT(ISNUMBER(D148)),E148="",AND(E148="Completed",OR(NOT(ISNUMBER(F148)),NOT(ISNUMBER(G148)),F148&lt;0,G148&lt;1))),1,0))</x:f>
      </x:c>
    </x:row>
    <x:row r="149" ht="24" customHeight="1">
      <x:c r="A149" s="15"/>
      <x:c r="B149" s="15"/>
      <x:c r="C149" s="15"/>
      <x:c r="D149" s="16"/>
      <x:c r="E149" s="15"/>
      <x:c r="F149" s="17"/>
      <x:c r="G149" s="17"/>
      <x:c r="H149" s="14" t="str">
        <x:f>IF(A149="","",IF(AND(E149="Completed",ISNUMBER(F149),ISNUMBER(G149)),F149*G149,""))</x:f>
      </x:c>
      <x:c r="I149" s="14" t="str">
        <x:f>IF(A149="","",IF(COUNTIFS('Example applicants'!$A$8:$A$207,B149,'Example applicants'!$V$8:$V$207,1)=1,1,0))</x:f>
      </x:c>
      <x:c r="J149" s="14" t="str">
        <x:f>IF(A149="","",IF(OR(COUNTIF($A$8:$A$307,A149)&gt;1,COUNTIFS('Example applicants'!$A$8:$A$207,B149,'Example applicants'!$C$8:$C$207,C149)&lt;&gt;1,NOT(ISNUMBER(D149)),E149="",AND(E149="Completed",OR(NOT(ISNUMBER(F149)),NOT(ISNUMBER(G149)),F149&lt;0,G149&lt;1))),1,0))</x:f>
      </x:c>
    </x:row>
    <x:row r="150" ht="24" customHeight="1">
      <x:c r="A150" s="15"/>
      <x:c r="B150" s="15"/>
      <x:c r="C150" s="15"/>
      <x:c r="D150" s="16"/>
      <x:c r="E150" s="15"/>
      <x:c r="F150" s="17"/>
      <x:c r="G150" s="17"/>
      <x:c r="H150" s="14" t="str">
        <x:f>IF(A150="","",IF(AND(E150="Completed",ISNUMBER(F150),ISNUMBER(G150)),F150*G150,""))</x:f>
      </x:c>
      <x:c r="I150" s="14" t="str">
        <x:f>IF(A150="","",IF(COUNTIFS('Example applicants'!$A$8:$A$207,B150,'Example applicants'!$V$8:$V$207,1)=1,1,0))</x:f>
      </x:c>
      <x:c r="J150" s="14" t="str">
        <x:f>IF(A150="","",IF(OR(COUNTIF($A$8:$A$307,A150)&gt;1,COUNTIFS('Example applicants'!$A$8:$A$207,B150,'Example applicants'!$C$8:$C$207,C150)&lt;&gt;1,NOT(ISNUMBER(D150)),E150="",AND(E150="Completed",OR(NOT(ISNUMBER(F150)),NOT(ISNUMBER(G150)),F150&lt;0,G150&lt;1))),1,0))</x:f>
      </x:c>
    </x:row>
    <x:row r="151" ht="24" customHeight="1">
      <x:c r="A151" s="15"/>
      <x:c r="B151" s="15"/>
      <x:c r="C151" s="15"/>
      <x:c r="D151" s="16"/>
      <x:c r="E151" s="15"/>
      <x:c r="F151" s="17"/>
      <x:c r="G151" s="17"/>
      <x:c r="H151" s="14" t="str">
        <x:f>IF(A151="","",IF(AND(E151="Completed",ISNUMBER(F151),ISNUMBER(G151)),F151*G151,""))</x:f>
      </x:c>
      <x:c r="I151" s="14" t="str">
        <x:f>IF(A151="","",IF(COUNTIFS('Example applicants'!$A$8:$A$207,B151,'Example applicants'!$V$8:$V$207,1)=1,1,0))</x:f>
      </x:c>
      <x:c r="J151" s="14" t="str">
        <x:f>IF(A151="","",IF(OR(COUNTIF($A$8:$A$307,A151)&gt;1,COUNTIFS('Example applicants'!$A$8:$A$207,B151,'Example applicants'!$C$8:$C$207,C151)&lt;&gt;1,NOT(ISNUMBER(D151)),E151="",AND(E151="Completed",OR(NOT(ISNUMBER(F151)),NOT(ISNUMBER(G151)),F151&lt;0,G151&lt;1))),1,0))</x:f>
      </x:c>
    </x:row>
    <x:row r="152" ht="24" customHeight="1">
      <x:c r="A152" s="15"/>
      <x:c r="B152" s="15"/>
      <x:c r="C152" s="15"/>
      <x:c r="D152" s="16"/>
      <x:c r="E152" s="15"/>
      <x:c r="F152" s="17"/>
      <x:c r="G152" s="17"/>
      <x:c r="H152" s="14" t="str">
        <x:f>IF(A152="","",IF(AND(E152="Completed",ISNUMBER(F152),ISNUMBER(G152)),F152*G152,""))</x:f>
      </x:c>
      <x:c r="I152" s="14" t="str">
        <x:f>IF(A152="","",IF(COUNTIFS('Example applicants'!$A$8:$A$207,B152,'Example applicants'!$V$8:$V$207,1)=1,1,0))</x:f>
      </x:c>
      <x:c r="J152" s="14" t="str">
        <x:f>IF(A152="","",IF(OR(COUNTIF($A$8:$A$307,A152)&gt;1,COUNTIFS('Example applicants'!$A$8:$A$207,B152,'Example applicants'!$C$8:$C$207,C152)&lt;&gt;1,NOT(ISNUMBER(D152)),E152="",AND(E152="Completed",OR(NOT(ISNUMBER(F152)),NOT(ISNUMBER(G152)),F152&lt;0,G152&lt;1))),1,0))</x:f>
      </x:c>
    </x:row>
    <x:row r="153" ht="24" customHeight="1">
      <x:c r="A153" s="15"/>
      <x:c r="B153" s="15"/>
      <x:c r="C153" s="15"/>
      <x:c r="D153" s="16"/>
      <x:c r="E153" s="15"/>
      <x:c r="F153" s="17"/>
      <x:c r="G153" s="17"/>
      <x:c r="H153" s="14" t="str">
        <x:f>IF(A153="","",IF(AND(E153="Completed",ISNUMBER(F153),ISNUMBER(G153)),F153*G153,""))</x:f>
      </x:c>
      <x:c r="I153" s="14" t="str">
        <x:f>IF(A153="","",IF(COUNTIFS('Example applicants'!$A$8:$A$207,B153,'Example applicants'!$V$8:$V$207,1)=1,1,0))</x:f>
      </x:c>
      <x:c r="J153" s="14" t="str">
        <x:f>IF(A153="","",IF(OR(COUNTIF($A$8:$A$307,A153)&gt;1,COUNTIFS('Example applicants'!$A$8:$A$207,B153,'Example applicants'!$C$8:$C$207,C153)&lt;&gt;1,NOT(ISNUMBER(D153)),E153="",AND(E153="Completed",OR(NOT(ISNUMBER(F153)),NOT(ISNUMBER(G153)),F153&lt;0,G153&lt;1))),1,0))</x:f>
      </x:c>
    </x:row>
    <x:row r="154" ht="24" customHeight="1">
      <x:c r="A154" s="15"/>
      <x:c r="B154" s="15"/>
      <x:c r="C154" s="15"/>
      <x:c r="D154" s="16"/>
      <x:c r="E154" s="15"/>
      <x:c r="F154" s="17"/>
      <x:c r="G154" s="17"/>
      <x:c r="H154" s="14" t="str">
        <x:f>IF(A154="","",IF(AND(E154="Completed",ISNUMBER(F154),ISNUMBER(G154)),F154*G154,""))</x:f>
      </x:c>
      <x:c r="I154" s="14" t="str">
        <x:f>IF(A154="","",IF(COUNTIFS('Example applicants'!$A$8:$A$207,B154,'Example applicants'!$V$8:$V$207,1)=1,1,0))</x:f>
      </x:c>
      <x:c r="J154" s="14" t="str">
        <x:f>IF(A154="","",IF(OR(COUNTIF($A$8:$A$307,A154)&gt;1,COUNTIFS('Example applicants'!$A$8:$A$207,B154,'Example applicants'!$C$8:$C$207,C154)&lt;&gt;1,NOT(ISNUMBER(D154)),E154="",AND(E154="Completed",OR(NOT(ISNUMBER(F154)),NOT(ISNUMBER(G154)),F154&lt;0,G154&lt;1))),1,0))</x:f>
      </x:c>
    </x:row>
    <x:row r="155" ht="24" customHeight="1">
      <x:c r="A155" s="15"/>
      <x:c r="B155" s="15"/>
      <x:c r="C155" s="15"/>
      <x:c r="D155" s="16"/>
      <x:c r="E155" s="15"/>
      <x:c r="F155" s="17"/>
      <x:c r="G155" s="17"/>
      <x:c r="H155" s="14" t="str">
        <x:f>IF(A155="","",IF(AND(E155="Completed",ISNUMBER(F155),ISNUMBER(G155)),F155*G155,""))</x:f>
      </x:c>
      <x:c r="I155" s="14" t="str">
        <x:f>IF(A155="","",IF(COUNTIFS('Example applicants'!$A$8:$A$207,B155,'Example applicants'!$V$8:$V$207,1)=1,1,0))</x:f>
      </x:c>
      <x:c r="J155" s="14" t="str">
        <x:f>IF(A155="","",IF(OR(COUNTIF($A$8:$A$307,A155)&gt;1,COUNTIFS('Example applicants'!$A$8:$A$207,B155,'Example applicants'!$C$8:$C$207,C155)&lt;&gt;1,NOT(ISNUMBER(D155)),E155="",AND(E155="Completed",OR(NOT(ISNUMBER(F155)),NOT(ISNUMBER(G155)),F155&lt;0,G155&lt;1))),1,0))</x:f>
      </x:c>
    </x:row>
    <x:row r="156" ht="24" customHeight="1">
      <x:c r="A156" s="15"/>
      <x:c r="B156" s="15"/>
      <x:c r="C156" s="15"/>
      <x:c r="D156" s="16"/>
      <x:c r="E156" s="15"/>
      <x:c r="F156" s="17"/>
      <x:c r="G156" s="17"/>
      <x:c r="H156" s="14" t="str">
        <x:f>IF(A156="","",IF(AND(E156="Completed",ISNUMBER(F156),ISNUMBER(G156)),F156*G156,""))</x:f>
      </x:c>
      <x:c r="I156" s="14" t="str">
        <x:f>IF(A156="","",IF(COUNTIFS('Example applicants'!$A$8:$A$207,B156,'Example applicants'!$V$8:$V$207,1)=1,1,0))</x:f>
      </x:c>
      <x:c r="J156" s="14" t="str">
        <x:f>IF(A156="","",IF(OR(COUNTIF($A$8:$A$307,A156)&gt;1,COUNTIFS('Example applicants'!$A$8:$A$207,B156,'Example applicants'!$C$8:$C$207,C156)&lt;&gt;1,NOT(ISNUMBER(D156)),E156="",AND(E156="Completed",OR(NOT(ISNUMBER(F156)),NOT(ISNUMBER(G156)),F156&lt;0,G156&lt;1))),1,0))</x:f>
      </x:c>
    </x:row>
    <x:row r="157" ht="24" customHeight="1">
      <x:c r="A157" s="15"/>
      <x:c r="B157" s="15"/>
      <x:c r="C157" s="15"/>
      <x:c r="D157" s="16"/>
      <x:c r="E157" s="15"/>
      <x:c r="F157" s="17"/>
      <x:c r="G157" s="17"/>
      <x:c r="H157" s="14" t="str">
        <x:f>IF(A157="","",IF(AND(E157="Completed",ISNUMBER(F157),ISNUMBER(G157)),F157*G157,""))</x:f>
      </x:c>
      <x:c r="I157" s="14" t="str">
        <x:f>IF(A157="","",IF(COUNTIFS('Example applicants'!$A$8:$A$207,B157,'Example applicants'!$V$8:$V$207,1)=1,1,0))</x:f>
      </x:c>
      <x:c r="J157" s="14" t="str">
        <x:f>IF(A157="","",IF(OR(COUNTIF($A$8:$A$307,A157)&gt;1,COUNTIFS('Example applicants'!$A$8:$A$207,B157,'Example applicants'!$C$8:$C$207,C157)&lt;&gt;1,NOT(ISNUMBER(D157)),E157="",AND(E157="Completed",OR(NOT(ISNUMBER(F157)),NOT(ISNUMBER(G157)),F157&lt;0,G157&lt;1))),1,0))</x:f>
      </x:c>
    </x:row>
    <x:row r="158" ht="24" customHeight="1">
      <x:c r="A158" s="15"/>
      <x:c r="B158" s="15"/>
      <x:c r="C158" s="15"/>
      <x:c r="D158" s="16"/>
      <x:c r="E158" s="15"/>
      <x:c r="F158" s="17"/>
      <x:c r="G158" s="17"/>
      <x:c r="H158" s="14" t="str">
        <x:f>IF(A158="","",IF(AND(E158="Completed",ISNUMBER(F158),ISNUMBER(G158)),F158*G158,""))</x:f>
      </x:c>
      <x:c r="I158" s="14" t="str">
        <x:f>IF(A158="","",IF(COUNTIFS('Example applicants'!$A$8:$A$207,B158,'Example applicants'!$V$8:$V$207,1)=1,1,0))</x:f>
      </x:c>
      <x:c r="J158" s="14" t="str">
        <x:f>IF(A158="","",IF(OR(COUNTIF($A$8:$A$307,A158)&gt;1,COUNTIFS('Example applicants'!$A$8:$A$207,B158,'Example applicants'!$C$8:$C$207,C158)&lt;&gt;1,NOT(ISNUMBER(D158)),E158="",AND(E158="Completed",OR(NOT(ISNUMBER(F158)),NOT(ISNUMBER(G158)),F158&lt;0,G158&lt;1))),1,0))</x:f>
      </x:c>
    </x:row>
    <x:row r="159" ht="24" customHeight="1">
      <x:c r="A159" s="15"/>
      <x:c r="B159" s="15"/>
      <x:c r="C159" s="15"/>
      <x:c r="D159" s="16"/>
      <x:c r="E159" s="15"/>
      <x:c r="F159" s="17"/>
      <x:c r="G159" s="17"/>
      <x:c r="H159" s="14" t="str">
        <x:f>IF(A159="","",IF(AND(E159="Completed",ISNUMBER(F159),ISNUMBER(G159)),F159*G159,""))</x:f>
      </x:c>
      <x:c r="I159" s="14" t="str">
        <x:f>IF(A159="","",IF(COUNTIFS('Example applicants'!$A$8:$A$207,B159,'Example applicants'!$V$8:$V$207,1)=1,1,0))</x:f>
      </x:c>
      <x:c r="J159" s="14" t="str">
        <x:f>IF(A159="","",IF(OR(COUNTIF($A$8:$A$307,A159)&gt;1,COUNTIFS('Example applicants'!$A$8:$A$207,B159,'Example applicants'!$C$8:$C$207,C159)&lt;&gt;1,NOT(ISNUMBER(D159)),E159="",AND(E159="Completed",OR(NOT(ISNUMBER(F159)),NOT(ISNUMBER(G159)),F159&lt;0,G159&lt;1))),1,0))</x:f>
      </x:c>
    </x:row>
    <x:row r="160" ht="24" customHeight="1">
      <x:c r="A160" s="15"/>
      <x:c r="B160" s="15"/>
      <x:c r="C160" s="15"/>
      <x:c r="D160" s="16"/>
      <x:c r="E160" s="15"/>
      <x:c r="F160" s="17"/>
      <x:c r="G160" s="17"/>
      <x:c r="H160" s="14" t="str">
        <x:f>IF(A160="","",IF(AND(E160="Completed",ISNUMBER(F160),ISNUMBER(G160)),F160*G160,""))</x:f>
      </x:c>
      <x:c r="I160" s="14" t="str">
        <x:f>IF(A160="","",IF(COUNTIFS('Example applicants'!$A$8:$A$207,B160,'Example applicants'!$V$8:$V$207,1)=1,1,0))</x:f>
      </x:c>
      <x:c r="J160" s="14" t="str">
        <x:f>IF(A160="","",IF(OR(COUNTIF($A$8:$A$307,A160)&gt;1,COUNTIFS('Example applicants'!$A$8:$A$207,B160,'Example applicants'!$C$8:$C$207,C160)&lt;&gt;1,NOT(ISNUMBER(D160)),E160="",AND(E160="Completed",OR(NOT(ISNUMBER(F160)),NOT(ISNUMBER(G160)),F160&lt;0,G160&lt;1))),1,0))</x:f>
      </x:c>
    </x:row>
    <x:row r="161" ht="24" customHeight="1">
      <x:c r="A161" s="15"/>
      <x:c r="B161" s="15"/>
      <x:c r="C161" s="15"/>
      <x:c r="D161" s="16"/>
      <x:c r="E161" s="15"/>
      <x:c r="F161" s="17"/>
      <x:c r="G161" s="17"/>
      <x:c r="H161" s="14" t="str">
        <x:f>IF(A161="","",IF(AND(E161="Completed",ISNUMBER(F161),ISNUMBER(G161)),F161*G161,""))</x:f>
      </x:c>
      <x:c r="I161" s="14" t="str">
        <x:f>IF(A161="","",IF(COUNTIFS('Example applicants'!$A$8:$A$207,B161,'Example applicants'!$V$8:$V$207,1)=1,1,0))</x:f>
      </x:c>
      <x:c r="J161" s="14" t="str">
        <x:f>IF(A161="","",IF(OR(COUNTIF($A$8:$A$307,A161)&gt;1,COUNTIFS('Example applicants'!$A$8:$A$207,B161,'Example applicants'!$C$8:$C$207,C161)&lt;&gt;1,NOT(ISNUMBER(D161)),E161="",AND(E161="Completed",OR(NOT(ISNUMBER(F161)),NOT(ISNUMBER(G161)),F161&lt;0,G161&lt;1))),1,0))</x:f>
      </x:c>
    </x:row>
    <x:row r="162" ht="24" customHeight="1">
      <x:c r="A162" s="15"/>
      <x:c r="B162" s="15"/>
      <x:c r="C162" s="15"/>
      <x:c r="D162" s="16"/>
      <x:c r="E162" s="15"/>
      <x:c r="F162" s="17"/>
      <x:c r="G162" s="17"/>
      <x:c r="H162" s="14" t="str">
        <x:f>IF(A162="","",IF(AND(E162="Completed",ISNUMBER(F162),ISNUMBER(G162)),F162*G162,""))</x:f>
      </x:c>
      <x:c r="I162" s="14" t="str">
        <x:f>IF(A162="","",IF(COUNTIFS('Example applicants'!$A$8:$A$207,B162,'Example applicants'!$V$8:$V$207,1)=1,1,0))</x:f>
      </x:c>
      <x:c r="J162" s="14" t="str">
        <x:f>IF(A162="","",IF(OR(COUNTIF($A$8:$A$307,A162)&gt;1,COUNTIFS('Example applicants'!$A$8:$A$207,B162,'Example applicants'!$C$8:$C$207,C162)&lt;&gt;1,NOT(ISNUMBER(D162)),E162="",AND(E162="Completed",OR(NOT(ISNUMBER(F162)),NOT(ISNUMBER(G162)),F162&lt;0,G162&lt;1))),1,0))</x:f>
      </x:c>
    </x:row>
    <x:row r="163" ht="24" customHeight="1">
      <x:c r="A163" s="15"/>
      <x:c r="B163" s="15"/>
      <x:c r="C163" s="15"/>
      <x:c r="D163" s="16"/>
      <x:c r="E163" s="15"/>
      <x:c r="F163" s="17"/>
      <x:c r="G163" s="17"/>
      <x:c r="H163" s="14" t="str">
        <x:f>IF(A163="","",IF(AND(E163="Completed",ISNUMBER(F163),ISNUMBER(G163)),F163*G163,""))</x:f>
      </x:c>
      <x:c r="I163" s="14" t="str">
        <x:f>IF(A163="","",IF(COUNTIFS('Example applicants'!$A$8:$A$207,B163,'Example applicants'!$V$8:$V$207,1)=1,1,0))</x:f>
      </x:c>
      <x:c r="J163" s="14" t="str">
        <x:f>IF(A163="","",IF(OR(COUNTIF($A$8:$A$307,A163)&gt;1,COUNTIFS('Example applicants'!$A$8:$A$207,B163,'Example applicants'!$C$8:$C$207,C163)&lt;&gt;1,NOT(ISNUMBER(D163)),E163="",AND(E163="Completed",OR(NOT(ISNUMBER(F163)),NOT(ISNUMBER(G163)),F163&lt;0,G163&lt;1))),1,0))</x:f>
      </x:c>
    </x:row>
    <x:row r="164" ht="24" customHeight="1">
      <x:c r="A164" s="15"/>
      <x:c r="B164" s="15"/>
      <x:c r="C164" s="15"/>
      <x:c r="D164" s="16"/>
      <x:c r="E164" s="15"/>
      <x:c r="F164" s="17"/>
      <x:c r="G164" s="17"/>
      <x:c r="H164" s="14" t="str">
        <x:f>IF(A164="","",IF(AND(E164="Completed",ISNUMBER(F164),ISNUMBER(G164)),F164*G164,""))</x:f>
      </x:c>
      <x:c r="I164" s="14" t="str">
        <x:f>IF(A164="","",IF(COUNTIFS('Example applicants'!$A$8:$A$207,B164,'Example applicants'!$V$8:$V$207,1)=1,1,0))</x:f>
      </x:c>
      <x:c r="J164" s="14" t="str">
        <x:f>IF(A164="","",IF(OR(COUNTIF($A$8:$A$307,A164)&gt;1,COUNTIFS('Example applicants'!$A$8:$A$207,B164,'Example applicants'!$C$8:$C$207,C164)&lt;&gt;1,NOT(ISNUMBER(D164)),E164="",AND(E164="Completed",OR(NOT(ISNUMBER(F164)),NOT(ISNUMBER(G164)),F164&lt;0,G164&lt;1))),1,0))</x:f>
      </x:c>
    </x:row>
    <x:row r="165" ht="24" customHeight="1">
      <x:c r="A165" s="15"/>
      <x:c r="B165" s="15"/>
      <x:c r="C165" s="15"/>
      <x:c r="D165" s="16"/>
      <x:c r="E165" s="15"/>
      <x:c r="F165" s="17"/>
      <x:c r="G165" s="17"/>
      <x:c r="H165" s="14" t="str">
        <x:f>IF(A165="","",IF(AND(E165="Completed",ISNUMBER(F165),ISNUMBER(G165)),F165*G165,""))</x:f>
      </x:c>
      <x:c r="I165" s="14" t="str">
        <x:f>IF(A165="","",IF(COUNTIFS('Example applicants'!$A$8:$A$207,B165,'Example applicants'!$V$8:$V$207,1)=1,1,0))</x:f>
      </x:c>
      <x:c r="J165" s="14" t="str">
        <x:f>IF(A165="","",IF(OR(COUNTIF($A$8:$A$307,A165)&gt;1,COUNTIFS('Example applicants'!$A$8:$A$207,B165,'Example applicants'!$C$8:$C$207,C165)&lt;&gt;1,NOT(ISNUMBER(D165)),E165="",AND(E165="Completed",OR(NOT(ISNUMBER(F165)),NOT(ISNUMBER(G165)),F165&lt;0,G165&lt;1))),1,0))</x:f>
      </x:c>
    </x:row>
    <x:row r="166" ht="24" customHeight="1">
      <x:c r="A166" s="15"/>
      <x:c r="B166" s="15"/>
      <x:c r="C166" s="15"/>
      <x:c r="D166" s="16"/>
      <x:c r="E166" s="15"/>
      <x:c r="F166" s="17"/>
      <x:c r="G166" s="17"/>
      <x:c r="H166" s="14" t="str">
        <x:f>IF(A166="","",IF(AND(E166="Completed",ISNUMBER(F166),ISNUMBER(G166)),F166*G166,""))</x:f>
      </x:c>
      <x:c r="I166" s="14" t="str">
        <x:f>IF(A166="","",IF(COUNTIFS('Example applicants'!$A$8:$A$207,B166,'Example applicants'!$V$8:$V$207,1)=1,1,0))</x:f>
      </x:c>
      <x:c r="J166" s="14" t="str">
        <x:f>IF(A166="","",IF(OR(COUNTIF($A$8:$A$307,A166)&gt;1,COUNTIFS('Example applicants'!$A$8:$A$207,B166,'Example applicants'!$C$8:$C$207,C166)&lt;&gt;1,NOT(ISNUMBER(D166)),E166="",AND(E166="Completed",OR(NOT(ISNUMBER(F166)),NOT(ISNUMBER(G166)),F166&lt;0,G166&lt;1))),1,0))</x:f>
      </x:c>
    </x:row>
    <x:row r="167" ht="24" customHeight="1">
      <x:c r="A167" s="15"/>
      <x:c r="B167" s="15"/>
      <x:c r="C167" s="15"/>
      <x:c r="D167" s="16"/>
      <x:c r="E167" s="15"/>
      <x:c r="F167" s="17"/>
      <x:c r="G167" s="17"/>
      <x:c r="H167" s="14" t="str">
        <x:f>IF(A167="","",IF(AND(E167="Completed",ISNUMBER(F167),ISNUMBER(G167)),F167*G167,""))</x:f>
      </x:c>
      <x:c r="I167" s="14" t="str">
        <x:f>IF(A167="","",IF(COUNTIFS('Example applicants'!$A$8:$A$207,B167,'Example applicants'!$V$8:$V$207,1)=1,1,0))</x:f>
      </x:c>
      <x:c r="J167" s="14" t="str">
        <x:f>IF(A167="","",IF(OR(COUNTIF($A$8:$A$307,A167)&gt;1,COUNTIFS('Example applicants'!$A$8:$A$207,B167,'Example applicants'!$C$8:$C$207,C167)&lt;&gt;1,NOT(ISNUMBER(D167)),E167="",AND(E167="Completed",OR(NOT(ISNUMBER(F167)),NOT(ISNUMBER(G167)),F167&lt;0,G167&lt;1))),1,0))</x:f>
      </x:c>
    </x:row>
    <x:row r="168" ht="24" customHeight="1">
      <x:c r="A168" s="15"/>
      <x:c r="B168" s="15"/>
      <x:c r="C168" s="15"/>
      <x:c r="D168" s="16"/>
      <x:c r="E168" s="15"/>
      <x:c r="F168" s="17"/>
      <x:c r="G168" s="17"/>
      <x:c r="H168" s="14" t="str">
        <x:f>IF(A168="","",IF(AND(E168="Completed",ISNUMBER(F168),ISNUMBER(G168)),F168*G168,""))</x:f>
      </x:c>
      <x:c r="I168" s="14" t="str">
        <x:f>IF(A168="","",IF(COUNTIFS('Example applicants'!$A$8:$A$207,B168,'Example applicants'!$V$8:$V$207,1)=1,1,0))</x:f>
      </x:c>
      <x:c r="J168" s="14" t="str">
        <x:f>IF(A168="","",IF(OR(COUNTIF($A$8:$A$307,A168)&gt;1,COUNTIFS('Example applicants'!$A$8:$A$207,B168,'Example applicants'!$C$8:$C$207,C168)&lt;&gt;1,NOT(ISNUMBER(D168)),E168="",AND(E168="Completed",OR(NOT(ISNUMBER(F168)),NOT(ISNUMBER(G168)),F168&lt;0,G168&lt;1))),1,0))</x:f>
      </x:c>
    </x:row>
    <x:row r="169" ht="24" customHeight="1">
      <x:c r="A169" s="15"/>
      <x:c r="B169" s="15"/>
      <x:c r="C169" s="15"/>
      <x:c r="D169" s="16"/>
      <x:c r="E169" s="15"/>
      <x:c r="F169" s="17"/>
      <x:c r="G169" s="17"/>
      <x:c r="H169" s="14" t="str">
        <x:f>IF(A169="","",IF(AND(E169="Completed",ISNUMBER(F169),ISNUMBER(G169)),F169*G169,""))</x:f>
      </x:c>
      <x:c r="I169" s="14" t="str">
        <x:f>IF(A169="","",IF(COUNTIFS('Example applicants'!$A$8:$A$207,B169,'Example applicants'!$V$8:$V$207,1)=1,1,0))</x:f>
      </x:c>
      <x:c r="J169" s="14" t="str">
        <x:f>IF(A169="","",IF(OR(COUNTIF($A$8:$A$307,A169)&gt;1,COUNTIFS('Example applicants'!$A$8:$A$207,B169,'Example applicants'!$C$8:$C$207,C169)&lt;&gt;1,NOT(ISNUMBER(D169)),E169="",AND(E169="Completed",OR(NOT(ISNUMBER(F169)),NOT(ISNUMBER(G169)),F169&lt;0,G169&lt;1))),1,0))</x:f>
      </x:c>
    </x:row>
    <x:row r="170" ht="24" customHeight="1">
      <x:c r="A170" s="15"/>
      <x:c r="B170" s="15"/>
      <x:c r="C170" s="15"/>
      <x:c r="D170" s="16"/>
      <x:c r="E170" s="15"/>
      <x:c r="F170" s="17"/>
      <x:c r="G170" s="17"/>
      <x:c r="H170" s="14" t="str">
        <x:f>IF(A170="","",IF(AND(E170="Completed",ISNUMBER(F170),ISNUMBER(G170)),F170*G170,""))</x:f>
      </x:c>
      <x:c r="I170" s="14" t="str">
        <x:f>IF(A170="","",IF(COUNTIFS('Example applicants'!$A$8:$A$207,B170,'Example applicants'!$V$8:$V$207,1)=1,1,0))</x:f>
      </x:c>
      <x:c r="J170" s="14" t="str">
        <x:f>IF(A170="","",IF(OR(COUNTIF($A$8:$A$307,A170)&gt;1,COUNTIFS('Example applicants'!$A$8:$A$207,B170,'Example applicants'!$C$8:$C$207,C170)&lt;&gt;1,NOT(ISNUMBER(D170)),E170="",AND(E170="Completed",OR(NOT(ISNUMBER(F170)),NOT(ISNUMBER(G170)),F170&lt;0,G170&lt;1))),1,0))</x:f>
      </x:c>
    </x:row>
    <x:row r="171" ht="24" customHeight="1">
      <x:c r="A171" s="15"/>
      <x:c r="B171" s="15"/>
      <x:c r="C171" s="15"/>
      <x:c r="D171" s="16"/>
      <x:c r="E171" s="15"/>
      <x:c r="F171" s="17"/>
      <x:c r="G171" s="17"/>
      <x:c r="H171" s="14" t="str">
        <x:f>IF(A171="","",IF(AND(E171="Completed",ISNUMBER(F171),ISNUMBER(G171)),F171*G171,""))</x:f>
      </x:c>
      <x:c r="I171" s="14" t="str">
        <x:f>IF(A171="","",IF(COUNTIFS('Example applicants'!$A$8:$A$207,B171,'Example applicants'!$V$8:$V$207,1)=1,1,0))</x:f>
      </x:c>
      <x:c r="J171" s="14" t="str">
        <x:f>IF(A171="","",IF(OR(COUNTIF($A$8:$A$307,A171)&gt;1,COUNTIFS('Example applicants'!$A$8:$A$207,B171,'Example applicants'!$C$8:$C$207,C171)&lt;&gt;1,NOT(ISNUMBER(D171)),E171="",AND(E171="Completed",OR(NOT(ISNUMBER(F171)),NOT(ISNUMBER(G171)),F171&lt;0,G171&lt;1))),1,0))</x:f>
      </x:c>
    </x:row>
    <x:row r="172" ht="24" customHeight="1">
      <x:c r="A172" s="15"/>
      <x:c r="B172" s="15"/>
      <x:c r="C172" s="15"/>
      <x:c r="D172" s="16"/>
      <x:c r="E172" s="15"/>
      <x:c r="F172" s="17"/>
      <x:c r="G172" s="17"/>
      <x:c r="H172" s="14" t="str">
        <x:f>IF(A172="","",IF(AND(E172="Completed",ISNUMBER(F172),ISNUMBER(G172)),F172*G172,""))</x:f>
      </x:c>
      <x:c r="I172" s="14" t="str">
        <x:f>IF(A172="","",IF(COUNTIFS('Example applicants'!$A$8:$A$207,B172,'Example applicants'!$V$8:$V$207,1)=1,1,0))</x:f>
      </x:c>
      <x:c r="J172" s="14" t="str">
        <x:f>IF(A172="","",IF(OR(COUNTIF($A$8:$A$307,A172)&gt;1,COUNTIFS('Example applicants'!$A$8:$A$207,B172,'Example applicants'!$C$8:$C$207,C172)&lt;&gt;1,NOT(ISNUMBER(D172)),E172="",AND(E172="Completed",OR(NOT(ISNUMBER(F172)),NOT(ISNUMBER(G172)),F172&lt;0,G172&lt;1))),1,0))</x:f>
      </x:c>
    </x:row>
    <x:row r="173" ht="24" customHeight="1">
      <x:c r="A173" s="15"/>
      <x:c r="B173" s="15"/>
      <x:c r="C173" s="15"/>
      <x:c r="D173" s="16"/>
      <x:c r="E173" s="15"/>
      <x:c r="F173" s="17"/>
      <x:c r="G173" s="17"/>
      <x:c r="H173" s="14" t="str">
        <x:f>IF(A173="","",IF(AND(E173="Completed",ISNUMBER(F173),ISNUMBER(G173)),F173*G173,""))</x:f>
      </x:c>
      <x:c r="I173" s="14" t="str">
        <x:f>IF(A173="","",IF(COUNTIFS('Example applicants'!$A$8:$A$207,B173,'Example applicants'!$V$8:$V$207,1)=1,1,0))</x:f>
      </x:c>
      <x:c r="J173" s="14" t="str">
        <x:f>IF(A173="","",IF(OR(COUNTIF($A$8:$A$307,A173)&gt;1,COUNTIFS('Example applicants'!$A$8:$A$207,B173,'Example applicants'!$C$8:$C$207,C173)&lt;&gt;1,NOT(ISNUMBER(D173)),E173="",AND(E173="Completed",OR(NOT(ISNUMBER(F173)),NOT(ISNUMBER(G173)),F173&lt;0,G173&lt;1))),1,0))</x:f>
      </x:c>
    </x:row>
    <x:row r="174" ht="24" customHeight="1">
      <x:c r="A174" s="15"/>
      <x:c r="B174" s="15"/>
      <x:c r="C174" s="15"/>
      <x:c r="D174" s="16"/>
      <x:c r="E174" s="15"/>
      <x:c r="F174" s="17"/>
      <x:c r="G174" s="17"/>
      <x:c r="H174" s="14" t="str">
        <x:f>IF(A174="","",IF(AND(E174="Completed",ISNUMBER(F174),ISNUMBER(G174)),F174*G174,""))</x:f>
      </x:c>
      <x:c r="I174" s="14" t="str">
        <x:f>IF(A174="","",IF(COUNTIFS('Example applicants'!$A$8:$A$207,B174,'Example applicants'!$V$8:$V$207,1)=1,1,0))</x:f>
      </x:c>
      <x:c r="J174" s="14" t="str">
        <x:f>IF(A174="","",IF(OR(COUNTIF($A$8:$A$307,A174)&gt;1,COUNTIFS('Example applicants'!$A$8:$A$207,B174,'Example applicants'!$C$8:$C$207,C174)&lt;&gt;1,NOT(ISNUMBER(D174)),E174="",AND(E174="Completed",OR(NOT(ISNUMBER(F174)),NOT(ISNUMBER(G174)),F174&lt;0,G174&lt;1))),1,0))</x:f>
      </x:c>
    </x:row>
    <x:row r="175" ht="24" customHeight="1">
      <x:c r="A175" s="15"/>
      <x:c r="B175" s="15"/>
      <x:c r="C175" s="15"/>
      <x:c r="D175" s="16"/>
      <x:c r="E175" s="15"/>
      <x:c r="F175" s="17"/>
      <x:c r="G175" s="17"/>
      <x:c r="H175" s="14" t="str">
        <x:f>IF(A175="","",IF(AND(E175="Completed",ISNUMBER(F175),ISNUMBER(G175)),F175*G175,""))</x:f>
      </x:c>
      <x:c r="I175" s="14" t="str">
        <x:f>IF(A175="","",IF(COUNTIFS('Example applicants'!$A$8:$A$207,B175,'Example applicants'!$V$8:$V$207,1)=1,1,0))</x:f>
      </x:c>
      <x:c r="J175" s="14" t="str">
        <x:f>IF(A175="","",IF(OR(COUNTIF($A$8:$A$307,A175)&gt;1,COUNTIFS('Example applicants'!$A$8:$A$207,B175,'Example applicants'!$C$8:$C$207,C175)&lt;&gt;1,NOT(ISNUMBER(D175)),E175="",AND(E175="Completed",OR(NOT(ISNUMBER(F175)),NOT(ISNUMBER(G175)),F175&lt;0,G175&lt;1))),1,0))</x:f>
      </x:c>
    </x:row>
    <x:row r="176" ht="24" customHeight="1">
      <x:c r="A176" s="15"/>
      <x:c r="B176" s="15"/>
      <x:c r="C176" s="15"/>
      <x:c r="D176" s="16"/>
      <x:c r="E176" s="15"/>
      <x:c r="F176" s="17"/>
      <x:c r="G176" s="17"/>
      <x:c r="H176" s="14" t="str">
        <x:f>IF(A176="","",IF(AND(E176="Completed",ISNUMBER(F176),ISNUMBER(G176)),F176*G176,""))</x:f>
      </x:c>
      <x:c r="I176" s="14" t="str">
        <x:f>IF(A176="","",IF(COUNTIFS('Example applicants'!$A$8:$A$207,B176,'Example applicants'!$V$8:$V$207,1)=1,1,0))</x:f>
      </x:c>
      <x:c r="J176" s="14" t="str">
        <x:f>IF(A176="","",IF(OR(COUNTIF($A$8:$A$307,A176)&gt;1,COUNTIFS('Example applicants'!$A$8:$A$207,B176,'Example applicants'!$C$8:$C$207,C176)&lt;&gt;1,NOT(ISNUMBER(D176)),E176="",AND(E176="Completed",OR(NOT(ISNUMBER(F176)),NOT(ISNUMBER(G176)),F176&lt;0,G176&lt;1))),1,0))</x:f>
      </x:c>
    </x:row>
    <x:row r="177" ht="24" customHeight="1">
      <x:c r="A177" s="15"/>
      <x:c r="B177" s="15"/>
      <x:c r="C177" s="15"/>
      <x:c r="D177" s="16"/>
      <x:c r="E177" s="15"/>
      <x:c r="F177" s="17"/>
      <x:c r="G177" s="17"/>
      <x:c r="H177" s="14" t="str">
        <x:f>IF(A177="","",IF(AND(E177="Completed",ISNUMBER(F177),ISNUMBER(G177)),F177*G177,""))</x:f>
      </x:c>
      <x:c r="I177" s="14" t="str">
        <x:f>IF(A177="","",IF(COUNTIFS('Example applicants'!$A$8:$A$207,B177,'Example applicants'!$V$8:$V$207,1)=1,1,0))</x:f>
      </x:c>
      <x:c r="J177" s="14" t="str">
        <x:f>IF(A177="","",IF(OR(COUNTIF($A$8:$A$307,A177)&gt;1,COUNTIFS('Example applicants'!$A$8:$A$207,B177,'Example applicants'!$C$8:$C$207,C177)&lt;&gt;1,NOT(ISNUMBER(D177)),E177="",AND(E177="Completed",OR(NOT(ISNUMBER(F177)),NOT(ISNUMBER(G177)),F177&lt;0,G177&lt;1))),1,0))</x:f>
      </x:c>
    </x:row>
    <x:row r="178" ht="24" customHeight="1">
      <x:c r="A178" s="15"/>
      <x:c r="B178" s="15"/>
      <x:c r="C178" s="15"/>
      <x:c r="D178" s="16"/>
      <x:c r="E178" s="15"/>
      <x:c r="F178" s="17"/>
      <x:c r="G178" s="17"/>
      <x:c r="H178" s="14" t="str">
        <x:f>IF(A178="","",IF(AND(E178="Completed",ISNUMBER(F178),ISNUMBER(G178)),F178*G178,""))</x:f>
      </x:c>
      <x:c r="I178" s="14" t="str">
        <x:f>IF(A178="","",IF(COUNTIFS('Example applicants'!$A$8:$A$207,B178,'Example applicants'!$V$8:$V$207,1)=1,1,0))</x:f>
      </x:c>
      <x:c r="J178" s="14" t="str">
        <x:f>IF(A178="","",IF(OR(COUNTIF($A$8:$A$307,A178)&gt;1,COUNTIFS('Example applicants'!$A$8:$A$207,B178,'Example applicants'!$C$8:$C$207,C178)&lt;&gt;1,NOT(ISNUMBER(D178)),E178="",AND(E178="Completed",OR(NOT(ISNUMBER(F178)),NOT(ISNUMBER(G178)),F178&lt;0,G178&lt;1))),1,0))</x:f>
      </x:c>
    </x:row>
    <x:row r="179" ht="24" customHeight="1">
      <x:c r="A179" s="15"/>
      <x:c r="B179" s="15"/>
      <x:c r="C179" s="15"/>
      <x:c r="D179" s="16"/>
      <x:c r="E179" s="15"/>
      <x:c r="F179" s="17"/>
      <x:c r="G179" s="17"/>
      <x:c r="H179" s="14" t="str">
        <x:f>IF(A179="","",IF(AND(E179="Completed",ISNUMBER(F179),ISNUMBER(G179)),F179*G179,""))</x:f>
      </x:c>
      <x:c r="I179" s="14" t="str">
        <x:f>IF(A179="","",IF(COUNTIFS('Example applicants'!$A$8:$A$207,B179,'Example applicants'!$V$8:$V$207,1)=1,1,0))</x:f>
      </x:c>
      <x:c r="J179" s="14" t="str">
        <x:f>IF(A179="","",IF(OR(COUNTIF($A$8:$A$307,A179)&gt;1,COUNTIFS('Example applicants'!$A$8:$A$207,B179,'Example applicants'!$C$8:$C$207,C179)&lt;&gt;1,NOT(ISNUMBER(D179)),E179="",AND(E179="Completed",OR(NOT(ISNUMBER(F179)),NOT(ISNUMBER(G179)),F179&lt;0,G179&lt;1))),1,0))</x:f>
      </x:c>
    </x:row>
    <x:row r="180" ht="24" customHeight="1">
      <x:c r="A180" s="15"/>
      <x:c r="B180" s="15"/>
      <x:c r="C180" s="15"/>
      <x:c r="D180" s="16"/>
      <x:c r="E180" s="15"/>
      <x:c r="F180" s="17"/>
      <x:c r="G180" s="17"/>
      <x:c r="H180" s="14" t="str">
        <x:f>IF(A180="","",IF(AND(E180="Completed",ISNUMBER(F180),ISNUMBER(G180)),F180*G180,""))</x:f>
      </x:c>
      <x:c r="I180" s="14" t="str">
        <x:f>IF(A180="","",IF(COUNTIFS('Example applicants'!$A$8:$A$207,B180,'Example applicants'!$V$8:$V$207,1)=1,1,0))</x:f>
      </x:c>
      <x:c r="J180" s="14" t="str">
        <x:f>IF(A180="","",IF(OR(COUNTIF($A$8:$A$307,A180)&gt;1,COUNTIFS('Example applicants'!$A$8:$A$207,B180,'Example applicants'!$C$8:$C$207,C180)&lt;&gt;1,NOT(ISNUMBER(D180)),E180="",AND(E180="Completed",OR(NOT(ISNUMBER(F180)),NOT(ISNUMBER(G180)),F180&lt;0,G180&lt;1))),1,0))</x:f>
      </x:c>
    </x:row>
    <x:row r="181" ht="24" customHeight="1">
      <x:c r="A181" s="15"/>
      <x:c r="B181" s="15"/>
      <x:c r="C181" s="15"/>
      <x:c r="D181" s="16"/>
      <x:c r="E181" s="15"/>
      <x:c r="F181" s="17"/>
      <x:c r="G181" s="17"/>
      <x:c r="H181" s="14" t="str">
        <x:f>IF(A181="","",IF(AND(E181="Completed",ISNUMBER(F181),ISNUMBER(G181)),F181*G181,""))</x:f>
      </x:c>
      <x:c r="I181" s="14" t="str">
        <x:f>IF(A181="","",IF(COUNTIFS('Example applicants'!$A$8:$A$207,B181,'Example applicants'!$V$8:$V$207,1)=1,1,0))</x:f>
      </x:c>
      <x:c r="J181" s="14" t="str">
        <x:f>IF(A181="","",IF(OR(COUNTIF($A$8:$A$307,A181)&gt;1,COUNTIFS('Example applicants'!$A$8:$A$207,B181,'Example applicants'!$C$8:$C$207,C181)&lt;&gt;1,NOT(ISNUMBER(D181)),E181="",AND(E181="Completed",OR(NOT(ISNUMBER(F181)),NOT(ISNUMBER(G181)),F181&lt;0,G181&lt;1))),1,0))</x:f>
      </x:c>
    </x:row>
    <x:row r="182" ht="24" customHeight="1">
      <x:c r="A182" s="15"/>
      <x:c r="B182" s="15"/>
      <x:c r="C182" s="15"/>
      <x:c r="D182" s="16"/>
      <x:c r="E182" s="15"/>
      <x:c r="F182" s="17"/>
      <x:c r="G182" s="17"/>
      <x:c r="H182" s="14" t="str">
        <x:f>IF(A182="","",IF(AND(E182="Completed",ISNUMBER(F182),ISNUMBER(G182)),F182*G182,""))</x:f>
      </x:c>
      <x:c r="I182" s="14" t="str">
        <x:f>IF(A182="","",IF(COUNTIFS('Example applicants'!$A$8:$A$207,B182,'Example applicants'!$V$8:$V$207,1)=1,1,0))</x:f>
      </x:c>
      <x:c r="J182" s="14" t="str">
        <x:f>IF(A182="","",IF(OR(COUNTIF($A$8:$A$307,A182)&gt;1,COUNTIFS('Example applicants'!$A$8:$A$207,B182,'Example applicants'!$C$8:$C$207,C182)&lt;&gt;1,NOT(ISNUMBER(D182)),E182="",AND(E182="Completed",OR(NOT(ISNUMBER(F182)),NOT(ISNUMBER(G182)),F182&lt;0,G182&lt;1))),1,0))</x:f>
      </x:c>
    </x:row>
    <x:row r="183" ht="24" customHeight="1">
      <x:c r="A183" s="15"/>
      <x:c r="B183" s="15"/>
      <x:c r="C183" s="15"/>
      <x:c r="D183" s="16"/>
      <x:c r="E183" s="15"/>
      <x:c r="F183" s="17"/>
      <x:c r="G183" s="17"/>
      <x:c r="H183" s="14" t="str">
        <x:f>IF(A183="","",IF(AND(E183="Completed",ISNUMBER(F183),ISNUMBER(G183)),F183*G183,""))</x:f>
      </x:c>
      <x:c r="I183" s="14" t="str">
        <x:f>IF(A183="","",IF(COUNTIFS('Example applicants'!$A$8:$A$207,B183,'Example applicants'!$V$8:$V$207,1)=1,1,0))</x:f>
      </x:c>
      <x:c r="J183" s="14" t="str">
        <x:f>IF(A183="","",IF(OR(COUNTIF($A$8:$A$307,A183)&gt;1,COUNTIFS('Example applicants'!$A$8:$A$207,B183,'Example applicants'!$C$8:$C$207,C183)&lt;&gt;1,NOT(ISNUMBER(D183)),E183="",AND(E183="Completed",OR(NOT(ISNUMBER(F183)),NOT(ISNUMBER(G183)),F183&lt;0,G183&lt;1))),1,0))</x:f>
      </x:c>
    </x:row>
    <x:row r="184" ht="24" customHeight="1">
      <x:c r="A184" s="15"/>
      <x:c r="B184" s="15"/>
      <x:c r="C184" s="15"/>
      <x:c r="D184" s="16"/>
      <x:c r="E184" s="15"/>
      <x:c r="F184" s="17"/>
      <x:c r="G184" s="17"/>
      <x:c r="H184" s="14" t="str">
        <x:f>IF(A184="","",IF(AND(E184="Completed",ISNUMBER(F184),ISNUMBER(G184)),F184*G184,""))</x:f>
      </x:c>
      <x:c r="I184" s="14" t="str">
        <x:f>IF(A184="","",IF(COUNTIFS('Example applicants'!$A$8:$A$207,B184,'Example applicants'!$V$8:$V$207,1)=1,1,0))</x:f>
      </x:c>
      <x:c r="J184" s="14" t="str">
        <x:f>IF(A184="","",IF(OR(COUNTIF($A$8:$A$307,A184)&gt;1,COUNTIFS('Example applicants'!$A$8:$A$207,B184,'Example applicants'!$C$8:$C$207,C184)&lt;&gt;1,NOT(ISNUMBER(D184)),E184="",AND(E184="Completed",OR(NOT(ISNUMBER(F184)),NOT(ISNUMBER(G184)),F184&lt;0,G184&lt;1))),1,0))</x:f>
      </x:c>
    </x:row>
    <x:row r="185" ht="24" customHeight="1">
      <x:c r="A185" s="15"/>
      <x:c r="B185" s="15"/>
      <x:c r="C185" s="15"/>
      <x:c r="D185" s="16"/>
      <x:c r="E185" s="15"/>
      <x:c r="F185" s="17"/>
      <x:c r="G185" s="17"/>
      <x:c r="H185" s="14" t="str">
        <x:f>IF(A185="","",IF(AND(E185="Completed",ISNUMBER(F185),ISNUMBER(G185)),F185*G185,""))</x:f>
      </x:c>
      <x:c r="I185" s="14" t="str">
        <x:f>IF(A185="","",IF(COUNTIFS('Example applicants'!$A$8:$A$207,B185,'Example applicants'!$V$8:$V$207,1)=1,1,0))</x:f>
      </x:c>
      <x:c r="J185" s="14" t="str">
        <x:f>IF(A185="","",IF(OR(COUNTIF($A$8:$A$307,A185)&gt;1,COUNTIFS('Example applicants'!$A$8:$A$207,B185,'Example applicants'!$C$8:$C$207,C185)&lt;&gt;1,NOT(ISNUMBER(D185)),E185="",AND(E185="Completed",OR(NOT(ISNUMBER(F185)),NOT(ISNUMBER(G185)),F185&lt;0,G185&lt;1))),1,0))</x:f>
      </x:c>
    </x:row>
    <x:row r="186" ht="24" customHeight="1">
      <x:c r="A186" s="15"/>
      <x:c r="B186" s="15"/>
      <x:c r="C186" s="15"/>
      <x:c r="D186" s="16"/>
      <x:c r="E186" s="15"/>
      <x:c r="F186" s="17"/>
      <x:c r="G186" s="17"/>
      <x:c r="H186" s="14" t="str">
        <x:f>IF(A186="","",IF(AND(E186="Completed",ISNUMBER(F186),ISNUMBER(G186)),F186*G186,""))</x:f>
      </x:c>
      <x:c r="I186" s="14" t="str">
        <x:f>IF(A186="","",IF(COUNTIFS('Example applicants'!$A$8:$A$207,B186,'Example applicants'!$V$8:$V$207,1)=1,1,0))</x:f>
      </x:c>
      <x:c r="J186" s="14" t="str">
        <x:f>IF(A186="","",IF(OR(COUNTIF($A$8:$A$307,A186)&gt;1,COUNTIFS('Example applicants'!$A$8:$A$207,B186,'Example applicants'!$C$8:$C$207,C186)&lt;&gt;1,NOT(ISNUMBER(D186)),E186="",AND(E186="Completed",OR(NOT(ISNUMBER(F186)),NOT(ISNUMBER(G186)),F186&lt;0,G186&lt;1))),1,0))</x:f>
      </x:c>
    </x:row>
    <x:row r="187" ht="24" customHeight="1">
      <x:c r="A187" s="15"/>
      <x:c r="B187" s="15"/>
      <x:c r="C187" s="15"/>
      <x:c r="D187" s="16"/>
      <x:c r="E187" s="15"/>
      <x:c r="F187" s="17"/>
      <x:c r="G187" s="17"/>
      <x:c r="H187" s="14" t="str">
        <x:f>IF(A187="","",IF(AND(E187="Completed",ISNUMBER(F187),ISNUMBER(G187)),F187*G187,""))</x:f>
      </x:c>
      <x:c r="I187" s="14" t="str">
        <x:f>IF(A187="","",IF(COUNTIFS('Example applicants'!$A$8:$A$207,B187,'Example applicants'!$V$8:$V$207,1)=1,1,0))</x:f>
      </x:c>
      <x:c r="J187" s="14" t="str">
        <x:f>IF(A187="","",IF(OR(COUNTIF($A$8:$A$307,A187)&gt;1,COUNTIFS('Example applicants'!$A$8:$A$207,B187,'Example applicants'!$C$8:$C$207,C187)&lt;&gt;1,NOT(ISNUMBER(D187)),E187="",AND(E187="Completed",OR(NOT(ISNUMBER(F187)),NOT(ISNUMBER(G187)),F187&lt;0,G187&lt;1))),1,0))</x:f>
      </x:c>
    </x:row>
    <x:row r="188" ht="24" customHeight="1">
      <x:c r="A188" s="15"/>
      <x:c r="B188" s="15"/>
      <x:c r="C188" s="15"/>
      <x:c r="D188" s="16"/>
      <x:c r="E188" s="15"/>
      <x:c r="F188" s="17"/>
      <x:c r="G188" s="17"/>
      <x:c r="H188" s="14" t="str">
        <x:f>IF(A188="","",IF(AND(E188="Completed",ISNUMBER(F188),ISNUMBER(G188)),F188*G188,""))</x:f>
      </x:c>
      <x:c r="I188" s="14" t="str">
        <x:f>IF(A188="","",IF(COUNTIFS('Example applicants'!$A$8:$A$207,B188,'Example applicants'!$V$8:$V$207,1)=1,1,0))</x:f>
      </x:c>
      <x:c r="J188" s="14" t="str">
        <x:f>IF(A188="","",IF(OR(COUNTIF($A$8:$A$307,A188)&gt;1,COUNTIFS('Example applicants'!$A$8:$A$207,B188,'Example applicants'!$C$8:$C$207,C188)&lt;&gt;1,NOT(ISNUMBER(D188)),E188="",AND(E188="Completed",OR(NOT(ISNUMBER(F188)),NOT(ISNUMBER(G188)),F188&lt;0,G188&lt;1))),1,0))</x:f>
      </x:c>
    </x:row>
    <x:row r="189" ht="24" customHeight="1">
      <x:c r="A189" s="15"/>
      <x:c r="B189" s="15"/>
      <x:c r="C189" s="15"/>
      <x:c r="D189" s="16"/>
      <x:c r="E189" s="15"/>
      <x:c r="F189" s="17"/>
      <x:c r="G189" s="17"/>
      <x:c r="H189" s="14" t="str">
        <x:f>IF(A189="","",IF(AND(E189="Completed",ISNUMBER(F189),ISNUMBER(G189)),F189*G189,""))</x:f>
      </x:c>
      <x:c r="I189" s="14" t="str">
        <x:f>IF(A189="","",IF(COUNTIFS('Example applicants'!$A$8:$A$207,B189,'Example applicants'!$V$8:$V$207,1)=1,1,0))</x:f>
      </x:c>
      <x:c r="J189" s="14" t="str">
        <x:f>IF(A189="","",IF(OR(COUNTIF($A$8:$A$307,A189)&gt;1,COUNTIFS('Example applicants'!$A$8:$A$207,B189,'Example applicants'!$C$8:$C$207,C189)&lt;&gt;1,NOT(ISNUMBER(D189)),E189="",AND(E189="Completed",OR(NOT(ISNUMBER(F189)),NOT(ISNUMBER(G189)),F189&lt;0,G189&lt;1))),1,0))</x:f>
      </x:c>
    </x:row>
    <x:row r="190" ht="24" customHeight="1">
      <x:c r="A190" s="15"/>
      <x:c r="B190" s="15"/>
      <x:c r="C190" s="15"/>
      <x:c r="D190" s="16"/>
      <x:c r="E190" s="15"/>
      <x:c r="F190" s="17"/>
      <x:c r="G190" s="17"/>
      <x:c r="H190" s="14" t="str">
        <x:f>IF(A190="","",IF(AND(E190="Completed",ISNUMBER(F190),ISNUMBER(G190)),F190*G190,""))</x:f>
      </x:c>
      <x:c r="I190" s="14" t="str">
        <x:f>IF(A190="","",IF(COUNTIFS('Example applicants'!$A$8:$A$207,B190,'Example applicants'!$V$8:$V$207,1)=1,1,0))</x:f>
      </x:c>
      <x:c r="J190" s="14" t="str">
        <x:f>IF(A190="","",IF(OR(COUNTIF($A$8:$A$307,A190)&gt;1,COUNTIFS('Example applicants'!$A$8:$A$207,B190,'Example applicants'!$C$8:$C$207,C190)&lt;&gt;1,NOT(ISNUMBER(D190)),E190="",AND(E190="Completed",OR(NOT(ISNUMBER(F190)),NOT(ISNUMBER(G190)),F190&lt;0,G190&lt;1))),1,0))</x:f>
      </x:c>
    </x:row>
    <x:row r="191" ht="24" customHeight="1">
      <x:c r="A191" s="15"/>
      <x:c r="B191" s="15"/>
      <x:c r="C191" s="15"/>
      <x:c r="D191" s="16"/>
      <x:c r="E191" s="15"/>
      <x:c r="F191" s="17"/>
      <x:c r="G191" s="17"/>
      <x:c r="H191" s="14" t="str">
        <x:f>IF(A191="","",IF(AND(E191="Completed",ISNUMBER(F191),ISNUMBER(G191)),F191*G191,""))</x:f>
      </x:c>
      <x:c r="I191" s="14" t="str">
        <x:f>IF(A191="","",IF(COUNTIFS('Example applicants'!$A$8:$A$207,B191,'Example applicants'!$V$8:$V$207,1)=1,1,0))</x:f>
      </x:c>
      <x:c r="J191" s="14" t="str">
        <x:f>IF(A191="","",IF(OR(COUNTIF($A$8:$A$307,A191)&gt;1,COUNTIFS('Example applicants'!$A$8:$A$207,B191,'Example applicants'!$C$8:$C$207,C191)&lt;&gt;1,NOT(ISNUMBER(D191)),E191="",AND(E191="Completed",OR(NOT(ISNUMBER(F191)),NOT(ISNUMBER(G191)),F191&lt;0,G191&lt;1))),1,0))</x:f>
      </x:c>
    </x:row>
    <x:row r="192" ht="24" customHeight="1">
      <x:c r="A192" s="15"/>
      <x:c r="B192" s="15"/>
      <x:c r="C192" s="15"/>
      <x:c r="D192" s="16"/>
      <x:c r="E192" s="15"/>
      <x:c r="F192" s="17"/>
      <x:c r="G192" s="17"/>
      <x:c r="H192" s="14" t="str">
        <x:f>IF(A192="","",IF(AND(E192="Completed",ISNUMBER(F192),ISNUMBER(G192)),F192*G192,""))</x:f>
      </x:c>
      <x:c r="I192" s="14" t="str">
        <x:f>IF(A192="","",IF(COUNTIFS('Example applicants'!$A$8:$A$207,B192,'Example applicants'!$V$8:$V$207,1)=1,1,0))</x:f>
      </x:c>
      <x:c r="J192" s="14" t="str">
        <x:f>IF(A192="","",IF(OR(COUNTIF($A$8:$A$307,A192)&gt;1,COUNTIFS('Example applicants'!$A$8:$A$207,B192,'Example applicants'!$C$8:$C$207,C192)&lt;&gt;1,NOT(ISNUMBER(D192)),E192="",AND(E192="Completed",OR(NOT(ISNUMBER(F192)),NOT(ISNUMBER(G192)),F192&lt;0,G192&lt;1))),1,0))</x:f>
      </x:c>
    </x:row>
    <x:row r="193" ht="24" customHeight="1">
      <x:c r="A193" s="15"/>
      <x:c r="B193" s="15"/>
      <x:c r="C193" s="15"/>
      <x:c r="D193" s="16"/>
      <x:c r="E193" s="15"/>
      <x:c r="F193" s="17"/>
      <x:c r="G193" s="17"/>
      <x:c r="H193" s="14" t="str">
        <x:f>IF(A193="","",IF(AND(E193="Completed",ISNUMBER(F193),ISNUMBER(G193)),F193*G193,""))</x:f>
      </x:c>
      <x:c r="I193" s="14" t="str">
        <x:f>IF(A193="","",IF(COUNTIFS('Example applicants'!$A$8:$A$207,B193,'Example applicants'!$V$8:$V$207,1)=1,1,0))</x:f>
      </x:c>
      <x:c r="J193" s="14" t="str">
        <x:f>IF(A193="","",IF(OR(COUNTIF($A$8:$A$307,A193)&gt;1,COUNTIFS('Example applicants'!$A$8:$A$207,B193,'Example applicants'!$C$8:$C$207,C193)&lt;&gt;1,NOT(ISNUMBER(D193)),E193="",AND(E193="Completed",OR(NOT(ISNUMBER(F193)),NOT(ISNUMBER(G193)),F193&lt;0,G193&lt;1))),1,0))</x:f>
      </x:c>
    </x:row>
    <x:row r="194" ht="24" customHeight="1">
      <x:c r="A194" s="15"/>
      <x:c r="B194" s="15"/>
      <x:c r="C194" s="15"/>
      <x:c r="D194" s="16"/>
      <x:c r="E194" s="15"/>
      <x:c r="F194" s="17"/>
      <x:c r="G194" s="17"/>
      <x:c r="H194" s="14" t="str">
        <x:f>IF(A194="","",IF(AND(E194="Completed",ISNUMBER(F194),ISNUMBER(G194)),F194*G194,""))</x:f>
      </x:c>
      <x:c r="I194" s="14" t="str">
        <x:f>IF(A194="","",IF(COUNTIFS('Example applicants'!$A$8:$A$207,B194,'Example applicants'!$V$8:$V$207,1)=1,1,0))</x:f>
      </x:c>
      <x:c r="J194" s="14" t="str">
        <x:f>IF(A194="","",IF(OR(COUNTIF($A$8:$A$307,A194)&gt;1,COUNTIFS('Example applicants'!$A$8:$A$207,B194,'Example applicants'!$C$8:$C$207,C194)&lt;&gt;1,NOT(ISNUMBER(D194)),E194="",AND(E194="Completed",OR(NOT(ISNUMBER(F194)),NOT(ISNUMBER(G194)),F194&lt;0,G194&lt;1))),1,0))</x:f>
      </x:c>
    </x:row>
    <x:row r="195" ht="24" customHeight="1">
      <x:c r="A195" s="15"/>
      <x:c r="B195" s="15"/>
      <x:c r="C195" s="15"/>
      <x:c r="D195" s="16"/>
      <x:c r="E195" s="15"/>
      <x:c r="F195" s="17"/>
      <x:c r="G195" s="17"/>
      <x:c r="H195" s="14" t="str">
        <x:f>IF(A195="","",IF(AND(E195="Completed",ISNUMBER(F195),ISNUMBER(G195)),F195*G195,""))</x:f>
      </x:c>
      <x:c r="I195" s="14" t="str">
        <x:f>IF(A195="","",IF(COUNTIFS('Example applicants'!$A$8:$A$207,B195,'Example applicants'!$V$8:$V$207,1)=1,1,0))</x:f>
      </x:c>
      <x:c r="J195" s="14" t="str">
        <x:f>IF(A195="","",IF(OR(COUNTIF($A$8:$A$307,A195)&gt;1,COUNTIFS('Example applicants'!$A$8:$A$207,B195,'Example applicants'!$C$8:$C$207,C195)&lt;&gt;1,NOT(ISNUMBER(D195)),E195="",AND(E195="Completed",OR(NOT(ISNUMBER(F195)),NOT(ISNUMBER(G195)),F195&lt;0,G195&lt;1))),1,0))</x:f>
      </x:c>
    </x:row>
    <x:row r="196" ht="24" customHeight="1">
      <x:c r="A196" s="15"/>
      <x:c r="B196" s="15"/>
      <x:c r="C196" s="15"/>
      <x:c r="D196" s="16"/>
      <x:c r="E196" s="15"/>
      <x:c r="F196" s="17"/>
      <x:c r="G196" s="17"/>
      <x:c r="H196" s="14" t="str">
        <x:f>IF(A196="","",IF(AND(E196="Completed",ISNUMBER(F196),ISNUMBER(G196)),F196*G196,""))</x:f>
      </x:c>
      <x:c r="I196" s="14" t="str">
        <x:f>IF(A196="","",IF(COUNTIFS('Example applicants'!$A$8:$A$207,B196,'Example applicants'!$V$8:$V$207,1)=1,1,0))</x:f>
      </x:c>
      <x:c r="J196" s="14" t="str">
        <x:f>IF(A196="","",IF(OR(COUNTIF($A$8:$A$307,A196)&gt;1,COUNTIFS('Example applicants'!$A$8:$A$207,B196,'Example applicants'!$C$8:$C$207,C196)&lt;&gt;1,NOT(ISNUMBER(D196)),E196="",AND(E196="Completed",OR(NOT(ISNUMBER(F196)),NOT(ISNUMBER(G196)),F196&lt;0,G196&lt;1))),1,0))</x:f>
      </x:c>
    </x:row>
    <x:row r="197" ht="24" customHeight="1">
      <x:c r="A197" s="15"/>
      <x:c r="B197" s="15"/>
      <x:c r="C197" s="15"/>
      <x:c r="D197" s="16"/>
      <x:c r="E197" s="15"/>
      <x:c r="F197" s="17"/>
      <x:c r="G197" s="17"/>
      <x:c r="H197" s="14" t="str">
        <x:f>IF(A197="","",IF(AND(E197="Completed",ISNUMBER(F197),ISNUMBER(G197)),F197*G197,""))</x:f>
      </x:c>
      <x:c r="I197" s="14" t="str">
        <x:f>IF(A197="","",IF(COUNTIFS('Example applicants'!$A$8:$A$207,B197,'Example applicants'!$V$8:$V$207,1)=1,1,0))</x:f>
      </x:c>
      <x:c r="J197" s="14" t="str">
        <x:f>IF(A197="","",IF(OR(COUNTIF($A$8:$A$307,A197)&gt;1,COUNTIFS('Example applicants'!$A$8:$A$207,B197,'Example applicants'!$C$8:$C$207,C197)&lt;&gt;1,NOT(ISNUMBER(D197)),E197="",AND(E197="Completed",OR(NOT(ISNUMBER(F197)),NOT(ISNUMBER(G197)),F197&lt;0,G197&lt;1))),1,0))</x:f>
      </x:c>
    </x:row>
    <x:row r="198" ht="24" customHeight="1">
      <x:c r="A198" s="15"/>
      <x:c r="B198" s="15"/>
      <x:c r="C198" s="15"/>
      <x:c r="D198" s="16"/>
      <x:c r="E198" s="15"/>
      <x:c r="F198" s="17"/>
      <x:c r="G198" s="17"/>
      <x:c r="H198" s="14" t="str">
        <x:f>IF(A198="","",IF(AND(E198="Completed",ISNUMBER(F198),ISNUMBER(G198)),F198*G198,""))</x:f>
      </x:c>
      <x:c r="I198" s="14" t="str">
        <x:f>IF(A198="","",IF(COUNTIFS('Example applicants'!$A$8:$A$207,B198,'Example applicants'!$V$8:$V$207,1)=1,1,0))</x:f>
      </x:c>
      <x:c r="J198" s="14" t="str">
        <x:f>IF(A198="","",IF(OR(COUNTIF($A$8:$A$307,A198)&gt;1,COUNTIFS('Example applicants'!$A$8:$A$207,B198,'Example applicants'!$C$8:$C$207,C198)&lt;&gt;1,NOT(ISNUMBER(D198)),E198="",AND(E198="Completed",OR(NOT(ISNUMBER(F198)),NOT(ISNUMBER(G198)),F198&lt;0,G198&lt;1))),1,0))</x:f>
      </x:c>
    </x:row>
    <x:row r="199" ht="24" customHeight="1">
      <x:c r="A199" s="15"/>
      <x:c r="B199" s="15"/>
      <x:c r="C199" s="15"/>
      <x:c r="D199" s="16"/>
      <x:c r="E199" s="15"/>
      <x:c r="F199" s="17"/>
      <x:c r="G199" s="17"/>
      <x:c r="H199" s="14" t="str">
        <x:f>IF(A199="","",IF(AND(E199="Completed",ISNUMBER(F199),ISNUMBER(G199)),F199*G199,""))</x:f>
      </x:c>
      <x:c r="I199" s="14" t="str">
        <x:f>IF(A199="","",IF(COUNTIFS('Example applicants'!$A$8:$A$207,B199,'Example applicants'!$V$8:$V$207,1)=1,1,0))</x:f>
      </x:c>
      <x:c r="J199" s="14" t="str">
        <x:f>IF(A199="","",IF(OR(COUNTIF($A$8:$A$307,A199)&gt;1,COUNTIFS('Example applicants'!$A$8:$A$207,B199,'Example applicants'!$C$8:$C$207,C199)&lt;&gt;1,NOT(ISNUMBER(D199)),E199="",AND(E199="Completed",OR(NOT(ISNUMBER(F199)),NOT(ISNUMBER(G199)),F199&lt;0,G199&lt;1))),1,0))</x:f>
      </x:c>
    </x:row>
    <x:row r="200" ht="24" customHeight="1">
      <x:c r="A200" s="15"/>
      <x:c r="B200" s="15"/>
      <x:c r="C200" s="15"/>
      <x:c r="D200" s="16"/>
      <x:c r="E200" s="15"/>
      <x:c r="F200" s="17"/>
      <x:c r="G200" s="17"/>
      <x:c r="H200" s="14" t="str">
        <x:f>IF(A200="","",IF(AND(E200="Completed",ISNUMBER(F200),ISNUMBER(G200)),F200*G200,""))</x:f>
      </x:c>
      <x:c r="I200" s="14" t="str">
        <x:f>IF(A200="","",IF(COUNTIFS('Example applicants'!$A$8:$A$207,B200,'Example applicants'!$V$8:$V$207,1)=1,1,0))</x:f>
      </x:c>
      <x:c r="J200" s="14" t="str">
        <x:f>IF(A200="","",IF(OR(COUNTIF($A$8:$A$307,A200)&gt;1,COUNTIFS('Example applicants'!$A$8:$A$207,B200,'Example applicants'!$C$8:$C$207,C200)&lt;&gt;1,NOT(ISNUMBER(D200)),E200="",AND(E200="Completed",OR(NOT(ISNUMBER(F200)),NOT(ISNUMBER(G200)),F200&lt;0,G200&lt;1))),1,0))</x:f>
      </x:c>
    </x:row>
    <x:row r="201" ht="24" customHeight="1">
      <x:c r="A201" s="15"/>
      <x:c r="B201" s="15"/>
      <x:c r="C201" s="15"/>
      <x:c r="D201" s="16"/>
      <x:c r="E201" s="15"/>
      <x:c r="F201" s="17"/>
      <x:c r="G201" s="17"/>
      <x:c r="H201" s="14" t="str">
        <x:f>IF(A201="","",IF(AND(E201="Completed",ISNUMBER(F201),ISNUMBER(G201)),F201*G201,""))</x:f>
      </x:c>
      <x:c r="I201" s="14" t="str">
        <x:f>IF(A201="","",IF(COUNTIFS('Example applicants'!$A$8:$A$207,B201,'Example applicants'!$V$8:$V$207,1)=1,1,0))</x:f>
      </x:c>
      <x:c r="J201" s="14" t="str">
        <x:f>IF(A201="","",IF(OR(COUNTIF($A$8:$A$307,A201)&gt;1,COUNTIFS('Example applicants'!$A$8:$A$207,B201,'Example applicants'!$C$8:$C$207,C201)&lt;&gt;1,NOT(ISNUMBER(D201)),E201="",AND(E201="Completed",OR(NOT(ISNUMBER(F201)),NOT(ISNUMBER(G201)),F201&lt;0,G201&lt;1))),1,0))</x:f>
      </x:c>
    </x:row>
    <x:row r="202" ht="24" customHeight="1">
      <x:c r="A202" s="15"/>
      <x:c r="B202" s="15"/>
      <x:c r="C202" s="15"/>
      <x:c r="D202" s="16"/>
      <x:c r="E202" s="15"/>
      <x:c r="F202" s="17"/>
      <x:c r="G202" s="17"/>
      <x:c r="H202" s="14" t="str">
        <x:f>IF(A202="","",IF(AND(E202="Completed",ISNUMBER(F202),ISNUMBER(G202)),F202*G202,""))</x:f>
      </x:c>
      <x:c r="I202" s="14" t="str">
        <x:f>IF(A202="","",IF(COUNTIFS('Example applicants'!$A$8:$A$207,B202,'Example applicants'!$V$8:$V$207,1)=1,1,0))</x:f>
      </x:c>
      <x:c r="J202" s="14" t="str">
        <x:f>IF(A202="","",IF(OR(COUNTIF($A$8:$A$307,A202)&gt;1,COUNTIFS('Example applicants'!$A$8:$A$207,B202,'Example applicants'!$C$8:$C$207,C202)&lt;&gt;1,NOT(ISNUMBER(D202)),E202="",AND(E202="Completed",OR(NOT(ISNUMBER(F202)),NOT(ISNUMBER(G202)),F202&lt;0,G202&lt;1))),1,0))</x:f>
      </x:c>
    </x:row>
    <x:row r="203" ht="24" customHeight="1">
      <x:c r="A203" s="15"/>
      <x:c r="B203" s="15"/>
      <x:c r="C203" s="15"/>
      <x:c r="D203" s="16"/>
      <x:c r="E203" s="15"/>
      <x:c r="F203" s="17"/>
      <x:c r="G203" s="17"/>
      <x:c r="H203" s="14" t="str">
        <x:f>IF(A203="","",IF(AND(E203="Completed",ISNUMBER(F203),ISNUMBER(G203)),F203*G203,""))</x:f>
      </x:c>
      <x:c r="I203" s="14" t="str">
        <x:f>IF(A203="","",IF(COUNTIFS('Example applicants'!$A$8:$A$207,B203,'Example applicants'!$V$8:$V$207,1)=1,1,0))</x:f>
      </x:c>
      <x:c r="J203" s="14" t="str">
        <x:f>IF(A203="","",IF(OR(COUNTIF($A$8:$A$307,A203)&gt;1,COUNTIFS('Example applicants'!$A$8:$A$207,B203,'Example applicants'!$C$8:$C$207,C203)&lt;&gt;1,NOT(ISNUMBER(D203)),E203="",AND(E203="Completed",OR(NOT(ISNUMBER(F203)),NOT(ISNUMBER(G203)),F203&lt;0,G203&lt;1))),1,0))</x:f>
      </x:c>
    </x:row>
    <x:row r="204" ht="24" customHeight="1">
      <x:c r="A204" s="15"/>
      <x:c r="B204" s="15"/>
      <x:c r="C204" s="15"/>
      <x:c r="D204" s="16"/>
      <x:c r="E204" s="15"/>
      <x:c r="F204" s="17"/>
      <x:c r="G204" s="17"/>
      <x:c r="H204" s="14" t="str">
        <x:f>IF(A204="","",IF(AND(E204="Completed",ISNUMBER(F204),ISNUMBER(G204)),F204*G204,""))</x:f>
      </x:c>
      <x:c r="I204" s="14" t="str">
        <x:f>IF(A204="","",IF(COUNTIFS('Example applicants'!$A$8:$A$207,B204,'Example applicants'!$V$8:$V$207,1)=1,1,0))</x:f>
      </x:c>
      <x:c r="J204" s="14" t="str">
        <x:f>IF(A204="","",IF(OR(COUNTIF($A$8:$A$307,A204)&gt;1,COUNTIFS('Example applicants'!$A$8:$A$207,B204,'Example applicants'!$C$8:$C$207,C204)&lt;&gt;1,NOT(ISNUMBER(D204)),E204="",AND(E204="Completed",OR(NOT(ISNUMBER(F204)),NOT(ISNUMBER(G204)),F204&lt;0,G204&lt;1))),1,0))</x:f>
      </x:c>
    </x:row>
    <x:row r="205" ht="24" customHeight="1">
      <x:c r="A205" s="15"/>
      <x:c r="B205" s="15"/>
      <x:c r="C205" s="15"/>
      <x:c r="D205" s="16"/>
      <x:c r="E205" s="15"/>
      <x:c r="F205" s="17"/>
      <x:c r="G205" s="17"/>
      <x:c r="H205" s="14" t="str">
        <x:f>IF(A205="","",IF(AND(E205="Completed",ISNUMBER(F205),ISNUMBER(G205)),F205*G205,""))</x:f>
      </x:c>
      <x:c r="I205" s="14" t="str">
        <x:f>IF(A205="","",IF(COUNTIFS('Example applicants'!$A$8:$A$207,B205,'Example applicants'!$V$8:$V$207,1)=1,1,0))</x:f>
      </x:c>
      <x:c r="J205" s="14" t="str">
        <x:f>IF(A205="","",IF(OR(COUNTIF($A$8:$A$307,A205)&gt;1,COUNTIFS('Example applicants'!$A$8:$A$207,B205,'Example applicants'!$C$8:$C$207,C205)&lt;&gt;1,NOT(ISNUMBER(D205)),E205="",AND(E205="Completed",OR(NOT(ISNUMBER(F205)),NOT(ISNUMBER(G205)),F205&lt;0,G205&lt;1))),1,0))</x:f>
      </x:c>
    </x:row>
    <x:row r="206" ht="24" customHeight="1">
      <x:c r="A206" s="15"/>
      <x:c r="B206" s="15"/>
      <x:c r="C206" s="15"/>
      <x:c r="D206" s="16"/>
      <x:c r="E206" s="15"/>
      <x:c r="F206" s="17"/>
      <x:c r="G206" s="17"/>
      <x:c r="H206" s="14" t="str">
        <x:f>IF(A206="","",IF(AND(E206="Completed",ISNUMBER(F206),ISNUMBER(G206)),F206*G206,""))</x:f>
      </x:c>
      <x:c r="I206" s="14" t="str">
        <x:f>IF(A206="","",IF(COUNTIFS('Example applicants'!$A$8:$A$207,B206,'Example applicants'!$V$8:$V$207,1)=1,1,0))</x:f>
      </x:c>
      <x:c r="J206" s="14" t="str">
        <x:f>IF(A206="","",IF(OR(COUNTIF($A$8:$A$307,A206)&gt;1,COUNTIFS('Example applicants'!$A$8:$A$207,B206,'Example applicants'!$C$8:$C$207,C206)&lt;&gt;1,NOT(ISNUMBER(D206)),E206="",AND(E206="Completed",OR(NOT(ISNUMBER(F206)),NOT(ISNUMBER(G206)),F206&lt;0,G206&lt;1))),1,0))</x:f>
      </x:c>
    </x:row>
    <x:row r="207" ht="24" customHeight="1">
      <x:c r="A207" s="15"/>
      <x:c r="B207" s="15"/>
      <x:c r="C207" s="15"/>
      <x:c r="D207" s="16"/>
      <x:c r="E207" s="15"/>
      <x:c r="F207" s="17"/>
      <x:c r="G207" s="17"/>
      <x:c r="H207" s="14" t="str">
        <x:f>IF(A207="","",IF(AND(E207="Completed",ISNUMBER(F207),ISNUMBER(G207)),F207*G207,""))</x:f>
      </x:c>
      <x:c r="I207" s="14" t="str">
        <x:f>IF(A207="","",IF(COUNTIFS('Example applicants'!$A$8:$A$207,B207,'Example applicants'!$V$8:$V$207,1)=1,1,0))</x:f>
      </x:c>
      <x:c r="J207" s="14" t="str">
        <x:f>IF(A207="","",IF(OR(COUNTIF($A$8:$A$307,A207)&gt;1,COUNTIFS('Example applicants'!$A$8:$A$207,B207,'Example applicants'!$C$8:$C$207,C207)&lt;&gt;1,NOT(ISNUMBER(D207)),E207="",AND(E207="Completed",OR(NOT(ISNUMBER(F207)),NOT(ISNUMBER(G207)),F207&lt;0,G207&lt;1))),1,0))</x:f>
      </x:c>
    </x:row>
    <x:row r="208" ht="24" customHeight="1">
      <x:c r="A208" s="15"/>
      <x:c r="B208" s="15"/>
      <x:c r="C208" s="15"/>
      <x:c r="D208" s="16"/>
      <x:c r="E208" s="15"/>
      <x:c r="F208" s="17"/>
      <x:c r="G208" s="17"/>
      <x:c r="H208" s="14" t="str">
        <x:f>IF(A208="","",IF(AND(E208="Completed",ISNUMBER(F208),ISNUMBER(G208)),F208*G208,""))</x:f>
      </x:c>
      <x:c r="I208" s="14" t="str">
        <x:f>IF(A208="","",IF(COUNTIFS('Example applicants'!$A$8:$A$207,B208,'Example applicants'!$V$8:$V$207,1)=1,1,0))</x:f>
      </x:c>
      <x:c r="J208" s="14" t="str">
        <x:f>IF(A208="","",IF(OR(COUNTIF($A$8:$A$307,A208)&gt;1,COUNTIFS('Example applicants'!$A$8:$A$207,B208,'Example applicants'!$C$8:$C$207,C208)&lt;&gt;1,NOT(ISNUMBER(D208)),E208="",AND(E208="Completed",OR(NOT(ISNUMBER(F208)),NOT(ISNUMBER(G208)),F208&lt;0,G208&lt;1))),1,0))</x:f>
      </x:c>
    </x:row>
    <x:row r="209" ht="24" customHeight="1">
      <x:c r="A209" s="15"/>
      <x:c r="B209" s="15"/>
      <x:c r="C209" s="15"/>
      <x:c r="D209" s="16"/>
      <x:c r="E209" s="15"/>
      <x:c r="F209" s="17"/>
      <x:c r="G209" s="17"/>
      <x:c r="H209" s="14" t="str">
        <x:f>IF(A209="","",IF(AND(E209="Completed",ISNUMBER(F209),ISNUMBER(G209)),F209*G209,""))</x:f>
      </x:c>
      <x:c r="I209" s="14" t="str">
        <x:f>IF(A209="","",IF(COUNTIFS('Example applicants'!$A$8:$A$207,B209,'Example applicants'!$V$8:$V$207,1)=1,1,0))</x:f>
      </x:c>
      <x:c r="J209" s="14" t="str">
        <x:f>IF(A209="","",IF(OR(COUNTIF($A$8:$A$307,A209)&gt;1,COUNTIFS('Example applicants'!$A$8:$A$207,B209,'Example applicants'!$C$8:$C$207,C209)&lt;&gt;1,NOT(ISNUMBER(D209)),E209="",AND(E209="Completed",OR(NOT(ISNUMBER(F209)),NOT(ISNUMBER(G209)),F209&lt;0,G209&lt;1))),1,0))</x:f>
      </x:c>
    </x:row>
    <x:row r="210" ht="24" customHeight="1">
      <x:c r="A210" s="15"/>
      <x:c r="B210" s="15"/>
      <x:c r="C210" s="15"/>
      <x:c r="D210" s="16"/>
      <x:c r="E210" s="15"/>
      <x:c r="F210" s="17"/>
      <x:c r="G210" s="17"/>
      <x:c r="H210" s="14" t="str">
        <x:f>IF(A210="","",IF(AND(E210="Completed",ISNUMBER(F210),ISNUMBER(G210)),F210*G210,""))</x:f>
      </x:c>
      <x:c r="I210" s="14" t="str">
        <x:f>IF(A210="","",IF(COUNTIFS('Example applicants'!$A$8:$A$207,B210,'Example applicants'!$V$8:$V$207,1)=1,1,0))</x:f>
      </x:c>
      <x:c r="J210" s="14" t="str">
        <x:f>IF(A210="","",IF(OR(COUNTIF($A$8:$A$307,A210)&gt;1,COUNTIFS('Example applicants'!$A$8:$A$207,B210,'Example applicants'!$C$8:$C$207,C210)&lt;&gt;1,NOT(ISNUMBER(D210)),E210="",AND(E210="Completed",OR(NOT(ISNUMBER(F210)),NOT(ISNUMBER(G210)),F210&lt;0,G210&lt;1))),1,0))</x:f>
      </x:c>
    </x:row>
    <x:row r="211" ht="24" customHeight="1">
      <x:c r="A211" s="15"/>
      <x:c r="B211" s="15"/>
      <x:c r="C211" s="15"/>
      <x:c r="D211" s="16"/>
      <x:c r="E211" s="15"/>
      <x:c r="F211" s="17"/>
      <x:c r="G211" s="17"/>
      <x:c r="H211" s="14" t="str">
        <x:f>IF(A211="","",IF(AND(E211="Completed",ISNUMBER(F211),ISNUMBER(G211)),F211*G211,""))</x:f>
      </x:c>
      <x:c r="I211" s="14" t="str">
        <x:f>IF(A211="","",IF(COUNTIFS('Example applicants'!$A$8:$A$207,B211,'Example applicants'!$V$8:$V$207,1)=1,1,0))</x:f>
      </x:c>
      <x:c r="J211" s="14" t="str">
        <x:f>IF(A211="","",IF(OR(COUNTIF($A$8:$A$307,A211)&gt;1,COUNTIFS('Example applicants'!$A$8:$A$207,B211,'Example applicants'!$C$8:$C$207,C211)&lt;&gt;1,NOT(ISNUMBER(D211)),E211="",AND(E211="Completed",OR(NOT(ISNUMBER(F211)),NOT(ISNUMBER(G211)),F211&lt;0,G211&lt;1))),1,0))</x:f>
      </x:c>
    </x:row>
    <x:row r="212" ht="24" customHeight="1">
      <x:c r="A212" s="15"/>
      <x:c r="B212" s="15"/>
      <x:c r="C212" s="15"/>
      <x:c r="D212" s="16"/>
      <x:c r="E212" s="15"/>
      <x:c r="F212" s="17"/>
      <x:c r="G212" s="17"/>
      <x:c r="H212" s="14" t="str">
        <x:f>IF(A212="","",IF(AND(E212="Completed",ISNUMBER(F212),ISNUMBER(G212)),F212*G212,""))</x:f>
      </x:c>
      <x:c r="I212" s="14" t="str">
        <x:f>IF(A212="","",IF(COUNTIFS('Example applicants'!$A$8:$A$207,B212,'Example applicants'!$V$8:$V$207,1)=1,1,0))</x:f>
      </x:c>
      <x:c r="J212" s="14" t="str">
        <x:f>IF(A212="","",IF(OR(COUNTIF($A$8:$A$307,A212)&gt;1,COUNTIFS('Example applicants'!$A$8:$A$207,B212,'Example applicants'!$C$8:$C$207,C212)&lt;&gt;1,NOT(ISNUMBER(D212)),E212="",AND(E212="Completed",OR(NOT(ISNUMBER(F212)),NOT(ISNUMBER(G212)),F212&lt;0,G212&lt;1))),1,0))</x:f>
      </x:c>
    </x:row>
    <x:row r="213" ht="24" customHeight="1">
      <x:c r="A213" s="15"/>
      <x:c r="B213" s="15"/>
      <x:c r="C213" s="15"/>
      <x:c r="D213" s="16"/>
      <x:c r="E213" s="15"/>
      <x:c r="F213" s="17"/>
      <x:c r="G213" s="17"/>
      <x:c r="H213" s="14" t="str">
        <x:f>IF(A213="","",IF(AND(E213="Completed",ISNUMBER(F213),ISNUMBER(G213)),F213*G213,""))</x:f>
      </x:c>
      <x:c r="I213" s="14" t="str">
        <x:f>IF(A213="","",IF(COUNTIFS('Example applicants'!$A$8:$A$207,B213,'Example applicants'!$V$8:$V$207,1)=1,1,0))</x:f>
      </x:c>
      <x:c r="J213" s="14" t="str">
        <x:f>IF(A213="","",IF(OR(COUNTIF($A$8:$A$307,A213)&gt;1,COUNTIFS('Example applicants'!$A$8:$A$207,B213,'Example applicants'!$C$8:$C$207,C213)&lt;&gt;1,NOT(ISNUMBER(D213)),E213="",AND(E213="Completed",OR(NOT(ISNUMBER(F213)),NOT(ISNUMBER(G213)),F213&lt;0,G213&lt;1))),1,0))</x:f>
      </x:c>
    </x:row>
    <x:row r="214" ht="24" customHeight="1">
      <x:c r="A214" s="15"/>
      <x:c r="B214" s="15"/>
      <x:c r="C214" s="15"/>
      <x:c r="D214" s="16"/>
      <x:c r="E214" s="15"/>
      <x:c r="F214" s="17"/>
      <x:c r="G214" s="17"/>
      <x:c r="H214" s="14" t="str">
        <x:f>IF(A214="","",IF(AND(E214="Completed",ISNUMBER(F214),ISNUMBER(G214)),F214*G214,""))</x:f>
      </x:c>
      <x:c r="I214" s="14" t="str">
        <x:f>IF(A214="","",IF(COUNTIFS('Example applicants'!$A$8:$A$207,B214,'Example applicants'!$V$8:$V$207,1)=1,1,0))</x:f>
      </x:c>
      <x:c r="J214" s="14" t="str">
        <x:f>IF(A214="","",IF(OR(COUNTIF($A$8:$A$307,A214)&gt;1,COUNTIFS('Example applicants'!$A$8:$A$207,B214,'Example applicants'!$C$8:$C$207,C214)&lt;&gt;1,NOT(ISNUMBER(D214)),E214="",AND(E214="Completed",OR(NOT(ISNUMBER(F214)),NOT(ISNUMBER(G214)),F214&lt;0,G214&lt;1))),1,0))</x:f>
      </x:c>
    </x:row>
    <x:row r="215" ht="24" customHeight="1">
      <x:c r="A215" s="15"/>
      <x:c r="B215" s="15"/>
      <x:c r="C215" s="15"/>
      <x:c r="D215" s="16"/>
      <x:c r="E215" s="15"/>
      <x:c r="F215" s="17"/>
      <x:c r="G215" s="17"/>
      <x:c r="H215" s="14" t="str">
        <x:f>IF(A215="","",IF(AND(E215="Completed",ISNUMBER(F215),ISNUMBER(G215)),F215*G215,""))</x:f>
      </x:c>
      <x:c r="I215" s="14" t="str">
        <x:f>IF(A215="","",IF(COUNTIFS('Example applicants'!$A$8:$A$207,B215,'Example applicants'!$V$8:$V$207,1)=1,1,0))</x:f>
      </x:c>
      <x:c r="J215" s="14" t="str">
        <x:f>IF(A215="","",IF(OR(COUNTIF($A$8:$A$307,A215)&gt;1,COUNTIFS('Example applicants'!$A$8:$A$207,B215,'Example applicants'!$C$8:$C$207,C215)&lt;&gt;1,NOT(ISNUMBER(D215)),E215="",AND(E215="Completed",OR(NOT(ISNUMBER(F215)),NOT(ISNUMBER(G215)),F215&lt;0,G215&lt;1))),1,0))</x:f>
      </x:c>
    </x:row>
    <x:row r="216" ht="24" customHeight="1">
      <x:c r="A216" s="15"/>
      <x:c r="B216" s="15"/>
      <x:c r="C216" s="15"/>
      <x:c r="D216" s="16"/>
      <x:c r="E216" s="15"/>
      <x:c r="F216" s="17"/>
      <x:c r="G216" s="17"/>
      <x:c r="H216" s="14" t="str">
        <x:f>IF(A216="","",IF(AND(E216="Completed",ISNUMBER(F216),ISNUMBER(G216)),F216*G216,""))</x:f>
      </x:c>
      <x:c r="I216" s="14" t="str">
        <x:f>IF(A216="","",IF(COUNTIFS('Example applicants'!$A$8:$A$207,B216,'Example applicants'!$V$8:$V$207,1)=1,1,0))</x:f>
      </x:c>
      <x:c r="J216" s="14" t="str">
        <x:f>IF(A216="","",IF(OR(COUNTIF($A$8:$A$307,A216)&gt;1,COUNTIFS('Example applicants'!$A$8:$A$207,B216,'Example applicants'!$C$8:$C$207,C216)&lt;&gt;1,NOT(ISNUMBER(D216)),E216="",AND(E216="Completed",OR(NOT(ISNUMBER(F216)),NOT(ISNUMBER(G216)),F216&lt;0,G216&lt;1))),1,0))</x:f>
      </x:c>
    </x:row>
    <x:row r="217" ht="24" customHeight="1">
      <x:c r="A217" s="15"/>
      <x:c r="B217" s="15"/>
      <x:c r="C217" s="15"/>
      <x:c r="D217" s="16"/>
      <x:c r="E217" s="15"/>
      <x:c r="F217" s="17"/>
      <x:c r="G217" s="17"/>
      <x:c r="H217" s="14" t="str">
        <x:f>IF(A217="","",IF(AND(E217="Completed",ISNUMBER(F217),ISNUMBER(G217)),F217*G217,""))</x:f>
      </x:c>
      <x:c r="I217" s="14" t="str">
        <x:f>IF(A217="","",IF(COUNTIFS('Example applicants'!$A$8:$A$207,B217,'Example applicants'!$V$8:$V$207,1)=1,1,0))</x:f>
      </x:c>
      <x:c r="J217" s="14" t="str">
        <x:f>IF(A217="","",IF(OR(COUNTIF($A$8:$A$307,A217)&gt;1,COUNTIFS('Example applicants'!$A$8:$A$207,B217,'Example applicants'!$C$8:$C$207,C217)&lt;&gt;1,NOT(ISNUMBER(D217)),E217="",AND(E217="Completed",OR(NOT(ISNUMBER(F217)),NOT(ISNUMBER(G217)),F217&lt;0,G217&lt;1))),1,0))</x:f>
      </x:c>
    </x:row>
    <x:row r="218" ht="24" customHeight="1">
      <x:c r="A218" s="15"/>
      <x:c r="B218" s="15"/>
      <x:c r="C218" s="15"/>
      <x:c r="D218" s="16"/>
      <x:c r="E218" s="15"/>
      <x:c r="F218" s="17"/>
      <x:c r="G218" s="17"/>
      <x:c r="H218" s="14" t="str">
        <x:f>IF(A218="","",IF(AND(E218="Completed",ISNUMBER(F218),ISNUMBER(G218)),F218*G218,""))</x:f>
      </x:c>
      <x:c r="I218" s="14" t="str">
        <x:f>IF(A218="","",IF(COUNTIFS('Example applicants'!$A$8:$A$207,B218,'Example applicants'!$V$8:$V$207,1)=1,1,0))</x:f>
      </x:c>
      <x:c r="J218" s="14" t="str">
        <x:f>IF(A218="","",IF(OR(COUNTIF($A$8:$A$307,A218)&gt;1,COUNTIFS('Example applicants'!$A$8:$A$207,B218,'Example applicants'!$C$8:$C$207,C218)&lt;&gt;1,NOT(ISNUMBER(D218)),E218="",AND(E218="Completed",OR(NOT(ISNUMBER(F218)),NOT(ISNUMBER(G218)),F218&lt;0,G218&lt;1))),1,0))</x:f>
      </x:c>
    </x:row>
    <x:row r="219" ht="24" customHeight="1">
      <x:c r="A219" s="15"/>
      <x:c r="B219" s="15"/>
      <x:c r="C219" s="15"/>
      <x:c r="D219" s="16"/>
      <x:c r="E219" s="15"/>
      <x:c r="F219" s="17"/>
      <x:c r="G219" s="17"/>
      <x:c r="H219" s="14" t="str">
        <x:f>IF(A219="","",IF(AND(E219="Completed",ISNUMBER(F219),ISNUMBER(G219)),F219*G219,""))</x:f>
      </x:c>
      <x:c r="I219" s="14" t="str">
        <x:f>IF(A219="","",IF(COUNTIFS('Example applicants'!$A$8:$A$207,B219,'Example applicants'!$V$8:$V$207,1)=1,1,0))</x:f>
      </x:c>
      <x:c r="J219" s="14" t="str">
        <x:f>IF(A219="","",IF(OR(COUNTIF($A$8:$A$307,A219)&gt;1,COUNTIFS('Example applicants'!$A$8:$A$207,B219,'Example applicants'!$C$8:$C$207,C219)&lt;&gt;1,NOT(ISNUMBER(D219)),E219="",AND(E219="Completed",OR(NOT(ISNUMBER(F219)),NOT(ISNUMBER(G219)),F219&lt;0,G219&lt;1))),1,0))</x:f>
      </x:c>
    </x:row>
    <x:row r="220" ht="24" customHeight="1">
      <x:c r="A220" s="15"/>
      <x:c r="B220" s="15"/>
      <x:c r="C220" s="15"/>
      <x:c r="D220" s="16"/>
      <x:c r="E220" s="15"/>
      <x:c r="F220" s="17"/>
      <x:c r="G220" s="17"/>
      <x:c r="H220" s="14" t="str">
        <x:f>IF(A220="","",IF(AND(E220="Completed",ISNUMBER(F220),ISNUMBER(G220)),F220*G220,""))</x:f>
      </x:c>
      <x:c r="I220" s="14" t="str">
        <x:f>IF(A220="","",IF(COUNTIFS('Example applicants'!$A$8:$A$207,B220,'Example applicants'!$V$8:$V$207,1)=1,1,0))</x:f>
      </x:c>
      <x:c r="J220" s="14" t="str">
        <x:f>IF(A220="","",IF(OR(COUNTIF($A$8:$A$307,A220)&gt;1,COUNTIFS('Example applicants'!$A$8:$A$207,B220,'Example applicants'!$C$8:$C$207,C220)&lt;&gt;1,NOT(ISNUMBER(D220)),E220="",AND(E220="Completed",OR(NOT(ISNUMBER(F220)),NOT(ISNUMBER(G220)),F220&lt;0,G220&lt;1))),1,0))</x:f>
      </x:c>
    </x:row>
    <x:row r="221" ht="24" customHeight="1">
      <x:c r="A221" s="15"/>
      <x:c r="B221" s="15"/>
      <x:c r="C221" s="15"/>
      <x:c r="D221" s="16"/>
      <x:c r="E221" s="15"/>
      <x:c r="F221" s="17"/>
      <x:c r="G221" s="17"/>
      <x:c r="H221" s="14" t="str">
        <x:f>IF(A221="","",IF(AND(E221="Completed",ISNUMBER(F221),ISNUMBER(G221)),F221*G221,""))</x:f>
      </x:c>
      <x:c r="I221" s="14" t="str">
        <x:f>IF(A221="","",IF(COUNTIFS('Example applicants'!$A$8:$A$207,B221,'Example applicants'!$V$8:$V$207,1)=1,1,0))</x:f>
      </x:c>
      <x:c r="J221" s="14" t="str">
        <x:f>IF(A221="","",IF(OR(COUNTIF($A$8:$A$307,A221)&gt;1,COUNTIFS('Example applicants'!$A$8:$A$207,B221,'Example applicants'!$C$8:$C$207,C221)&lt;&gt;1,NOT(ISNUMBER(D221)),E221="",AND(E221="Completed",OR(NOT(ISNUMBER(F221)),NOT(ISNUMBER(G221)),F221&lt;0,G221&lt;1))),1,0))</x:f>
      </x:c>
    </x:row>
    <x:row r="222" ht="24" customHeight="1">
      <x:c r="A222" s="15"/>
      <x:c r="B222" s="15"/>
      <x:c r="C222" s="15"/>
      <x:c r="D222" s="16"/>
      <x:c r="E222" s="15"/>
      <x:c r="F222" s="17"/>
      <x:c r="G222" s="17"/>
      <x:c r="H222" s="14" t="str">
        <x:f>IF(A222="","",IF(AND(E222="Completed",ISNUMBER(F222),ISNUMBER(G222)),F222*G222,""))</x:f>
      </x:c>
      <x:c r="I222" s="14" t="str">
        <x:f>IF(A222="","",IF(COUNTIFS('Example applicants'!$A$8:$A$207,B222,'Example applicants'!$V$8:$V$207,1)=1,1,0))</x:f>
      </x:c>
      <x:c r="J222" s="14" t="str">
        <x:f>IF(A222="","",IF(OR(COUNTIF($A$8:$A$307,A222)&gt;1,COUNTIFS('Example applicants'!$A$8:$A$207,B222,'Example applicants'!$C$8:$C$207,C222)&lt;&gt;1,NOT(ISNUMBER(D222)),E222="",AND(E222="Completed",OR(NOT(ISNUMBER(F222)),NOT(ISNUMBER(G222)),F222&lt;0,G222&lt;1))),1,0))</x:f>
      </x:c>
    </x:row>
    <x:row r="223" ht="24" customHeight="1">
      <x:c r="A223" s="15"/>
      <x:c r="B223" s="15"/>
      <x:c r="C223" s="15"/>
      <x:c r="D223" s="16"/>
      <x:c r="E223" s="15"/>
      <x:c r="F223" s="17"/>
      <x:c r="G223" s="17"/>
      <x:c r="H223" s="14" t="str">
        <x:f>IF(A223="","",IF(AND(E223="Completed",ISNUMBER(F223),ISNUMBER(G223)),F223*G223,""))</x:f>
      </x:c>
      <x:c r="I223" s="14" t="str">
        <x:f>IF(A223="","",IF(COUNTIFS('Example applicants'!$A$8:$A$207,B223,'Example applicants'!$V$8:$V$207,1)=1,1,0))</x:f>
      </x:c>
      <x:c r="J223" s="14" t="str">
        <x:f>IF(A223="","",IF(OR(COUNTIF($A$8:$A$307,A223)&gt;1,COUNTIFS('Example applicants'!$A$8:$A$207,B223,'Example applicants'!$C$8:$C$207,C223)&lt;&gt;1,NOT(ISNUMBER(D223)),E223="",AND(E223="Completed",OR(NOT(ISNUMBER(F223)),NOT(ISNUMBER(G223)),F223&lt;0,G223&lt;1))),1,0))</x:f>
      </x:c>
    </x:row>
    <x:row r="224" ht="24" customHeight="1">
      <x:c r="A224" s="15"/>
      <x:c r="B224" s="15"/>
      <x:c r="C224" s="15"/>
      <x:c r="D224" s="16"/>
      <x:c r="E224" s="15"/>
      <x:c r="F224" s="17"/>
      <x:c r="G224" s="17"/>
      <x:c r="H224" s="14" t="str">
        <x:f>IF(A224="","",IF(AND(E224="Completed",ISNUMBER(F224),ISNUMBER(G224)),F224*G224,""))</x:f>
      </x:c>
      <x:c r="I224" s="14" t="str">
        <x:f>IF(A224="","",IF(COUNTIFS('Example applicants'!$A$8:$A$207,B224,'Example applicants'!$V$8:$V$207,1)=1,1,0))</x:f>
      </x:c>
      <x:c r="J224" s="14" t="str">
        <x:f>IF(A224="","",IF(OR(COUNTIF($A$8:$A$307,A224)&gt;1,COUNTIFS('Example applicants'!$A$8:$A$207,B224,'Example applicants'!$C$8:$C$207,C224)&lt;&gt;1,NOT(ISNUMBER(D224)),E224="",AND(E224="Completed",OR(NOT(ISNUMBER(F224)),NOT(ISNUMBER(G224)),F224&lt;0,G224&lt;1))),1,0))</x:f>
      </x:c>
    </x:row>
    <x:row r="225" ht="24" customHeight="1">
      <x:c r="A225" s="15"/>
      <x:c r="B225" s="15"/>
      <x:c r="C225" s="15"/>
      <x:c r="D225" s="16"/>
      <x:c r="E225" s="15"/>
      <x:c r="F225" s="17"/>
      <x:c r="G225" s="17"/>
      <x:c r="H225" s="14" t="str">
        <x:f>IF(A225="","",IF(AND(E225="Completed",ISNUMBER(F225),ISNUMBER(G225)),F225*G225,""))</x:f>
      </x:c>
      <x:c r="I225" s="14" t="str">
        <x:f>IF(A225="","",IF(COUNTIFS('Example applicants'!$A$8:$A$207,B225,'Example applicants'!$V$8:$V$207,1)=1,1,0))</x:f>
      </x:c>
      <x:c r="J225" s="14" t="str">
        <x:f>IF(A225="","",IF(OR(COUNTIF($A$8:$A$307,A225)&gt;1,COUNTIFS('Example applicants'!$A$8:$A$207,B225,'Example applicants'!$C$8:$C$207,C225)&lt;&gt;1,NOT(ISNUMBER(D225)),E225="",AND(E225="Completed",OR(NOT(ISNUMBER(F225)),NOT(ISNUMBER(G225)),F225&lt;0,G225&lt;1))),1,0))</x:f>
      </x:c>
    </x:row>
    <x:row r="226" ht="24" customHeight="1">
      <x:c r="A226" s="15"/>
      <x:c r="B226" s="15"/>
      <x:c r="C226" s="15"/>
      <x:c r="D226" s="16"/>
      <x:c r="E226" s="15"/>
      <x:c r="F226" s="17"/>
      <x:c r="G226" s="17"/>
      <x:c r="H226" s="14" t="str">
        <x:f>IF(A226="","",IF(AND(E226="Completed",ISNUMBER(F226),ISNUMBER(G226)),F226*G226,""))</x:f>
      </x:c>
      <x:c r="I226" s="14" t="str">
        <x:f>IF(A226="","",IF(COUNTIFS('Example applicants'!$A$8:$A$207,B226,'Example applicants'!$V$8:$V$207,1)=1,1,0))</x:f>
      </x:c>
      <x:c r="J226" s="14" t="str">
        <x:f>IF(A226="","",IF(OR(COUNTIF($A$8:$A$307,A226)&gt;1,COUNTIFS('Example applicants'!$A$8:$A$207,B226,'Example applicants'!$C$8:$C$207,C226)&lt;&gt;1,NOT(ISNUMBER(D226)),E226="",AND(E226="Completed",OR(NOT(ISNUMBER(F226)),NOT(ISNUMBER(G226)),F226&lt;0,G226&lt;1))),1,0))</x:f>
      </x:c>
    </x:row>
    <x:row r="227" ht="24" customHeight="1">
      <x:c r="A227" s="15"/>
      <x:c r="B227" s="15"/>
      <x:c r="C227" s="15"/>
      <x:c r="D227" s="16"/>
      <x:c r="E227" s="15"/>
      <x:c r="F227" s="17"/>
      <x:c r="G227" s="17"/>
      <x:c r="H227" s="14" t="str">
        <x:f>IF(A227="","",IF(AND(E227="Completed",ISNUMBER(F227),ISNUMBER(G227)),F227*G227,""))</x:f>
      </x:c>
      <x:c r="I227" s="14" t="str">
        <x:f>IF(A227="","",IF(COUNTIFS('Example applicants'!$A$8:$A$207,B227,'Example applicants'!$V$8:$V$207,1)=1,1,0))</x:f>
      </x:c>
      <x:c r="J227" s="14" t="str">
        <x:f>IF(A227="","",IF(OR(COUNTIF($A$8:$A$307,A227)&gt;1,COUNTIFS('Example applicants'!$A$8:$A$207,B227,'Example applicants'!$C$8:$C$207,C227)&lt;&gt;1,NOT(ISNUMBER(D227)),E227="",AND(E227="Completed",OR(NOT(ISNUMBER(F227)),NOT(ISNUMBER(G227)),F227&lt;0,G227&lt;1))),1,0))</x:f>
      </x:c>
    </x:row>
    <x:row r="228" ht="24" customHeight="1">
      <x:c r="A228" s="15"/>
      <x:c r="B228" s="15"/>
      <x:c r="C228" s="15"/>
      <x:c r="D228" s="16"/>
      <x:c r="E228" s="15"/>
      <x:c r="F228" s="17"/>
      <x:c r="G228" s="17"/>
      <x:c r="H228" s="14" t="str">
        <x:f>IF(A228="","",IF(AND(E228="Completed",ISNUMBER(F228),ISNUMBER(G228)),F228*G228,""))</x:f>
      </x:c>
      <x:c r="I228" s="14" t="str">
        <x:f>IF(A228="","",IF(COUNTIFS('Example applicants'!$A$8:$A$207,B228,'Example applicants'!$V$8:$V$207,1)=1,1,0))</x:f>
      </x:c>
      <x:c r="J228" s="14" t="str">
        <x:f>IF(A228="","",IF(OR(COUNTIF($A$8:$A$307,A228)&gt;1,COUNTIFS('Example applicants'!$A$8:$A$207,B228,'Example applicants'!$C$8:$C$207,C228)&lt;&gt;1,NOT(ISNUMBER(D228)),E228="",AND(E228="Completed",OR(NOT(ISNUMBER(F228)),NOT(ISNUMBER(G228)),F228&lt;0,G228&lt;1))),1,0))</x:f>
      </x:c>
    </x:row>
    <x:row r="229" ht="24" customHeight="1">
      <x:c r="A229" s="15"/>
      <x:c r="B229" s="15"/>
      <x:c r="C229" s="15"/>
      <x:c r="D229" s="16"/>
      <x:c r="E229" s="15"/>
      <x:c r="F229" s="17"/>
      <x:c r="G229" s="17"/>
      <x:c r="H229" s="14" t="str">
        <x:f>IF(A229="","",IF(AND(E229="Completed",ISNUMBER(F229),ISNUMBER(G229)),F229*G229,""))</x:f>
      </x:c>
      <x:c r="I229" s="14" t="str">
        <x:f>IF(A229="","",IF(COUNTIFS('Example applicants'!$A$8:$A$207,B229,'Example applicants'!$V$8:$V$207,1)=1,1,0))</x:f>
      </x:c>
      <x:c r="J229" s="14" t="str">
        <x:f>IF(A229="","",IF(OR(COUNTIF($A$8:$A$307,A229)&gt;1,COUNTIFS('Example applicants'!$A$8:$A$207,B229,'Example applicants'!$C$8:$C$207,C229)&lt;&gt;1,NOT(ISNUMBER(D229)),E229="",AND(E229="Completed",OR(NOT(ISNUMBER(F229)),NOT(ISNUMBER(G229)),F229&lt;0,G229&lt;1))),1,0))</x:f>
      </x:c>
    </x:row>
    <x:row r="230" ht="24" customHeight="1">
      <x:c r="A230" s="15"/>
      <x:c r="B230" s="15"/>
      <x:c r="C230" s="15"/>
      <x:c r="D230" s="16"/>
      <x:c r="E230" s="15"/>
      <x:c r="F230" s="17"/>
      <x:c r="G230" s="17"/>
      <x:c r="H230" s="14" t="str">
        <x:f>IF(A230="","",IF(AND(E230="Completed",ISNUMBER(F230),ISNUMBER(G230)),F230*G230,""))</x:f>
      </x:c>
      <x:c r="I230" s="14" t="str">
        <x:f>IF(A230="","",IF(COUNTIFS('Example applicants'!$A$8:$A$207,B230,'Example applicants'!$V$8:$V$207,1)=1,1,0))</x:f>
      </x:c>
      <x:c r="J230" s="14" t="str">
        <x:f>IF(A230="","",IF(OR(COUNTIF($A$8:$A$307,A230)&gt;1,COUNTIFS('Example applicants'!$A$8:$A$207,B230,'Example applicants'!$C$8:$C$207,C230)&lt;&gt;1,NOT(ISNUMBER(D230)),E230="",AND(E230="Completed",OR(NOT(ISNUMBER(F230)),NOT(ISNUMBER(G230)),F230&lt;0,G230&lt;1))),1,0))</x:f>
      </x:c>
    </x:row>
    <x:row r="231" ht="24" customHeight="1">
      <x:c r="A231" s="15"/>
      <x:c r="B231" s="15"/>
      <x:c r="C231" s="15"/>
      <x:c r="D231" s="16"/>
      <x:c r="E231" s="15"/>
      <x:c r="F231" s="17"/>
      <x:c r="G231" s="17"/>
      <x:c r="H231" s="14" t="str">
        <x:f>IF(A231="","",IF(AND(E231="Completed",ISNUMBER(F231),ISNUMBER(G231)),F231*G231,""))</x:f>
      </x:c>
      <x:c r="I231" s="14" t="str">
        <x:f>IF(A231="","",IF(COUNTIFS('Example applicants'!$A$8:$A$207,B231,'Example applicants'!$V$8:$V$207,1)=1,1,0))</x:f>
      </x:c>
      <x:c r="J231" s="14" t="str">
        <x:f>IF(A231="","",IF(OR(COUNTIF($A$8:$A$307,A231)&gt;1,COUNTIFS('Example applicants'!$A$8:$A$207,B231,'Example applicants'!$C$8:$C$207,C231)&lt;&gt;1,NOT(ISNUMBER(D231)),E231="",AND(E231="Completed",OR(NOT(ISNUMBER(F231)),NOT(ISNUMBER(G231)),F231&lt;0,G231&lt;1))),1,0))</x:f>
      </x:c>
    </x:row>
    <x:row r="232" ht="24" customHeight="1">
      <x:c r="A232" s="15"/>
      <x:c r="B232" s="15"/>
      <x:c r="C232" s="15"/>
      <x:c r="D232" s="16"/>
      <x:c r="E232" s="15"/>
      <x:c r="F232" s="17"/>
      <x:c r="G232" s="17"/>
      <x:c r="H232" s="14" t="str">
        <x:f>IF(A232="","",IF(AND(E232="Completed",ISNUMBER(F232),ISNUMBER(G232)),F232*G232,""))</x:f>
      </x:c>
      <x:c r="I232" s="14" t="str">
        <x:f>IF(A232="","",IF(COUNTIFS('Example applicants'!$A$8:$A$207,B232,'Example applicants'!$V$8:$V$207,1)=1,1,0))</x:f>
      </x:c>
      <x:c r="J232" s="14" t="str">
        <x:f>IF(A232="","",IF(OR(COUNTIF($A$8:$A$307,A232)&gt;1,COUNTIFS('Example applicants'!$A$8:$A$207,B232,'Example applicants'!$C$8:$C$207,C232)&lt;&gt;1,NOT(ISNUMBER(D232)),E232="",AND(E232="Completed",OR(NOT(ISNUMBER(F232)),NOT(ISNUMBER(G232)),F232&lt;0,G232&lt;1))),1,0))</x:f>
      </x:c>
    </x:row>
    <x:row r="233" ht="24" customHeight="1">
      <x:c r="A233" s="15"/>
      <x:c r="B233" s="15"/>
      <x:c r="C233" s="15"/>
      <x:c r="D233" s="16"/>
      <x:c r="E233" s="15"/>
      <x:c r="F233" s="17"/>
      <x:c r="G233" s="17"/>
      <x:c r="H233" s="14" t="str">
        <x:f>IF(A233="","",IF(AND(E233="Completed",ISNUMBER(F233),ISNUMBER(G233)),F233*G233,""))</x:f>
      </x:c>
      <x:c r="I233" s="14" t="str">
        <x:f>IF(A233="","",IF(COUNTIFS('Example applicants'!$A$8:$A$207,B233,'Example applicants'!$V$8:$V$207,1)=1,1,0))</x:f>
      </x:c>
      <x:c r="J233" s="14" t="str">
        <x:f>IF(A233="","",IF(OR(COUNTIF($A$8:$A$307,A233)&gt;1,COUNTIFS('Example applicants'!$A$8:$A$207,B233,'Example applicants'!$C$8:$C$207,C233)&lt;&gt;1,NOT(ISNUMBER(D233)),E233="",AND(E233="Completed",OR(NOT(ISNUMBER(F233)),NOT(ISNUMBER(G233)),F233&lt;0,G233&lt;1))),1,0))</x:f>
      </x:c>
    </x:row>
    <x:row r="234" ht="24" customHeight="1">
      <x:c r="A234" s="15"/>
      <x:c r="B234" s="15"/>
      <x:c r="C234" s="15"/>
      <x:c r="D234" s="16"/>
      <x:c r="E234" s="15"/>
      <x:c r="F234" s="17"/>
      <x:c r="G234" s="17"/>
      <x:c r="H234" s="14" t="str">
        <x:f>IF(A234="","",IF(AND(E234="Completed",ISNUMBER(F234),ISNUMBER(G234)),F234*G234,""))</x:f>
      </x:c>
      <x:c r="I234" s="14" t="str">
        <x:f>IF(A234="","",IF(COUNTIFS('Example applicants'!$A$8:$A$207,B234,'Example applicants'!$V$8:$V$207,1)=1,1,0))</x:f>
      </x:c>
      <x:c r="J234" s="14" t="str">
        <x:f>IF(A234="","",IF(OR(COUNTIF($A$8:$A$307,A234)&gt;1,COUNTIFS('Example applicants'!$A$8:$A$207,B234,'Example applicants'!$C$8:$C$207,C234)&lt;&gt;1,NOT(ISNUMBER(D234)),E234="",AND(E234="Completed",OR(NOT(ISNUMBER(F234)),NOT(ISNUMBER(G234)),F234&lt;0,G234&lt;1))),1,0))</x:f>
      </x:c>
    </x:row>
    <x:row r="235" ht="24" customHeight="1">
      <x:c r="A235" s="15"/>
      <x:c r="B235" s="15"/>
      <x:c r="C235" s="15"/>
      <x:c r="D235" s="16"/>
      <x:c r="E235" s="15"/>
      <x:c r="F235" s="17"/>
      <x:c r="G235" s="17"/>
      <x:c r="H235" s="14" t="str">
        <x:f>IF(A235="","",IF(AND(E235="Completed",ISNUMBER(F235),ISNUMBER(G235)),F235*G235,""))</x:f>
      </x:c>
      <x:c r="I235" s="14" t="str">
        <x:f>IF(A235="","",IF(COUNTIFS('Example applicants'!$A$8:$A$207,B235,'Example applicants'!$V$8:$V$207,1)=1,1,0))</x:f>
      </x:c>
      <x:c r="J235" s="14" t="str">
        <x:f>IF(A235="","",IF(OR(COUNTIF($A$8:$A$307,A235)&gt;1,COUNTIFS('Example applicants'!$A$8:$A$207,B235,'Example applicants'!$C$8:$C$207,C235)&lt;&gt;1,NOT(ISNUMBER(D235)),E235="",AND(E235="Completed",OR(NOT(ISNUMBER(F235)),NOT(ISNUMBER(G235)),F235&lt;0,G235&lt;1))),1,0))</x:f>
      </x:c>
    </x:row>
    <x:row r="236" ht="24" customHeight="1">
      <x:c r="A236" s="15"/>
      <x:c r="B236" s="15"/>
      <x:c r="C236" s="15"/>
      <x:c r="D236" s="16"/>
      <x:c r="E236" s="15"/>
      <x:c r="F236" s="17"/>
      <x:c r="G236" s="17"/>
      <x:c r="H236" s="14" t="str">
        <x:f>IF(A236="","",IF(AND(E236="Completed",ISNUMBER(F236),ISNUMBER(G236)),F236*G236,""))</x:f>
      </x:c>
      <x:c r="I236" s="14" t="str">
        <x:f>IF(A236="","",IF(COUNTIFS('Example applicants'!$A$8:$A$207,B236,'Example applicants'!$V$8:$V$207,1)=1,1,0))</x:f>
      </x:c>
      <x:c r="J236" s="14" t="str">
        <x:f>IF(A236="","",IF(OR(COUNTIF($A$8:$A$307,A236)&gt;1,COUNTIFS('Example applicants'!$A$8:$A$207,B236,'Example applicants'!$C$8:$C$207,C236)&lt;&gt;1,NOT(ISNUMBER(D236)),E236="",AND(E236="Completed",OR(NOT(ISNUMBER(F236)),NOT(ISNUMBER(G236)),F236&lt;0,G236&lt;1))),1,0))</x:f>
      </x:c>
    </x:row>
    <x:row r="237" ht="24" customHeight="1">
      <x:c r="A237" s="15"/>
      <x:c r="B237" s="15"/>
      <x:c r="C237" s="15"/>
      <x:c r="D237" s="16"/>
      <x:c r="E237" s="15"/>
      <x:c r="F237" s="17"/>
      <x:c r="G237" s="17"/>
      <x:c r="H237" s="14" t="str">
        <x:f>IF(A237="","",IF(AND(E237="Completed",ISNUMBER(F237),ISNUMBER(G237)),F237*G237,""))</x:f>
      </x:c>
      <x:c r="I237" s="14" t="str">
        <x:f>IF(A237="","",IF(COUNTIFS('Example applicants'!$A$8:$A$207,B237,'Example applicants'!$V$8:$V$207,1)=1,1,0))</x:f>
      </x:c>
      <x:c r="J237" s="14" t="str">
        <x:f>IF(A237="","",IF(OR(COUNTIF($A$8:$A$307,A237)&gt;1,COUNTIFS('Example applicants'!$A$8:$A$207,B237,'Example applicants'!$C$8:$C$207,C237)&lt;&gt;1,NOT(ISNUMBER(D237)),E237="",AND(E237="Completed",OR(NOT(ISNUMBER(F237)),NOT(ISNUMBER(G237)),F237&lt;0,G237&lt;1))),1,0))</x:f>
      </x:c>
    </x:row>
    <x:row r="238" ht="24" customHeight="1">
      <x:c r="A238" s="15"/>
      <x:c r="B238" s="15"/>
      <x:c r="C238" s="15"/>
      <x:c r="D238" s="16"/>
      <x:c r="E238" s="15"/>
      <x:c r="F238" s="17"/>
      <x:c r="G238" s="17"/>
      <x:c r="H238" s="14" t="str">
        <x:f>IF(A238="","",IF(AND(E238="Completed",ISNUMBER(F238),ISNUMBER(G238)),F238*G238,""))</x:f>
      </x:c>
      <x:c r="I238" s="14" t="str">
        <x:f>IF(A238="","",IF(COUNTIFS('Example applicants'!$A$8:$A$207,B238,'Example applicants'!$V$8:$V$207,1)=1,1,0))</x:f>
      </x:c>
      <x:c r="J238" s="14" t="str">
        <x:f>IF(A238="","",IF(OR(COUNTIF($A$8:$A$307,A238)&gt;1,COUNTIFS('Example applicants'!$A$8:$A$207,B238,'Example applicants'!$C$8:$C$207,C238)&lt;&gt;1,NOT(ISNUMBER(D238)),E238="",AND(E238="Completed",OR(NOT(ISNUMBER(F238)),NOT(ISNUMBER(G238)),F238&lt;0,G238&lt;1))),1,0))</x:f>
      </x:c>
    </x:row>
    <x:row r="239" ht="24" customHeight="1">
      <x:c r="A239" s="15"/>
      <x:c r="B239" s="15"/>
      <x:c r="C239" s="15"/>
      <x:c r="D239" s="16"/>
      <x:c r="E239" s="15"/>
      <x:c r="F239" s="17"/>
      <x:c r="G239" s="17"/>
      <x:c r="H239" s="14" t="str">
        <x:f>IF(A239="","",IF(AND(E239="Completed",ISNUMBER(F239),ISNUMBER(G239)),F239*G239,""))</x:f>
      </x:c>
      <x:c r="I239" s="14" t="str">
        <x:f>IF(A239="","",IF(COUNTIFS('Example applicants'!$A$8:$A$207,B239,'Example applicants'!$V$8:$V$207,1)=1,1,0))</x:f>
      </x:c>
      <x:c r="J239" s="14" t="str">
        <x:f>IF(A239="","",IF(OR(COUNTIF($A$8:$A$307,A239)&gt;1,COUNTIFS('Example applicants'!$A$8:$A$207,B239,'Example applicants'!$C$8:$C$207,C239)&lt;&gt;1,NOT(ISNUMBER(D239)),E239="",AND(E239="Completed",OR(NOT(ISNUMBER(F239)),NOT(ISNUMBER(G239)),F239&lt;0,G239&lt;1))),1,0))</x:f>
      </x:c>
    </x:row>
    <x:row r="240" ht="24" customHeight="1">
      <x:c r="A240" s="15"/>
      <x:c r="B240" s="15"/>
      <x:c r="C240" s="15"/>
      <x:c r="D240" s="16"/>
      <x:c r="E240" s="15"/>
      <x:c r="F240" s="17"/>
      <x:c r="G240" s="17"/>
      <x:c r="H240" s="14" t="str">
        <x:f>IF(A240="","",IF(AND(E240="Completed",ISNUMBER(F240),ISNUMBER(G240)),F240*G240,""))</x:f>
      </x:c>
      <x:c r="I240" s="14" t="str">
        <x:f>IF(A240="","",IF(COUNTIFS('Example applicants'!$A$8:$A$207,B240,'Example applicants'!$V$8:$V$207,1)=1,1,0))</x:f>
      </x:c>
      <x:c r="J240" s="14" t="str">
        <x:f>IF(A240="","",IF(OR(COUNTIF($A$8:$A$307,A240)&gt;1,COUNTIFS('Example applicants'!$A$8:$A$207,B240,'Example applicants'!$C$8:$C$207,C240)&lt;&gt;1,NOT(ISNUMBER(D240)),E240="",AND(E240="Completed",OR(NOT(ISNUMBER(F240)),NOT(ISNUMBER(G240)),F240&lt;0,G240&lt;1))),1,0))</x:f>
      </x:c>
    </x:row>
    <x:row r="241" ht="24" customHeight="1">
      <x:c r="A241" s="15"/>
      <x:c r="B241" s="15"/>
      <x:c r="C241" s="15"/>
      <x:c r="D241" s="16"/>
      <x:c r="E241" s="15"/>
      <x:c r="F241" s="17"/>
      <x:c r="G241" s="17"/>
      <x:c r="H241" s="14" t="str">
        <x:f>IF(A241="","",IF(AND(E241="Completed",ISNUMBER(F241),ISNUMBER(G241)),F241*G241,""))</x:f>
      </x:c>
      <x:c r="I241" s="14" t="str">
        <x:f>IF(A241="","",IF(COUNTIFS('Example applicants'!$A$8:$A$207,B241,'Example applicants'!$V$8:$V$207,1)=1,1,0))</x:f>
      </x:c>
      <x:c r="J241" s="14" t="str">
        <x:f>IF(A241="","",IF(OR(COUNTIF($A$8:$A$307,A241)&gt;1,COUNTIFS('Example applicants'!$A$8:$A$207,B241,'Example applicants'!$C$8:$C$207,C241)&lt;&gt;1,NOT(ISNUMBER(D241)),E241="",AND(E241="Completed",OR(NOT(ISNUMBER(F241)),NOT(ISNUMBER(G241)),F241&lt;0,G241&lt;1))),1,0))</x:f>
      </x:c>
    </x:row>
    <x:row r="242" ht="24" customHeight="1">
      <x:c r="A242" s="15"/>
      <x:c r="B242" s="15"/>
      <x:c r="C242" s="15"/>
      <x:c r="D242" s="16"/>
      <x:c r="E242" s="15"/>
      <x:c r="F242" s="17"/>
      <x:c r="G242" s="17"/>
      <x:c r="H242" s="14" t="str">
        <x:f>IF(A242="","",IF(AND(E242="Completed",ISNUMBER(F242),ISNUMBER(G242)),F242*G242,""))</x:f>
      </x:c>
      <x:c r="I242" s="14" t="str">
        <x:f>IF(A242="","",IF(COUNTIFS('Example applicants'!$A$8:$A$207,B242,'Example applicants'!$V$8:$V$207,1)=1,1,0))</x:f>
      </x:c>
      <x:c r="J242" s="14" t="str">
        <x:f>IF(A242="","",IF(OR(COUNTIF($A$8:$A$307,A242)&gt;1,COUNTIFS('Example applicants'!$A$8:$A$207,B242,'Example applicants'!$C$8:$C$207,C242)&lt;&gt;1,NOT(ISNUMBER(D242)),E242="",AND(E242="Completed",OR(NOT(ISNUMBER(F242)),NOT(ISNUMBER(G242)),F242&lt;0,G242&lt;1))),1,0))</x:f>
      </x:c>
    </x:row>
    <x:row r="243" ht="24" customHeight="1">
      <x:c r="A243" s="15"/>
      <x:c r="B243" s="15"/>
      <x:c r="C243" s="15"/>
      <x:c r="D243" s="16"/>
      <x:c r="E243" s="15"/>
      <x:c r="F243" s="17"/>
      <x:c r="G243" s="17"/>
      <x:c r="H243" s="14" t="str">
        <x:f>IF(A243="","",IF(AND(E243="Completed",ISNUMBER(F243),ISNUMBER(G243)),F243*G243,""))</x:f>
      </x:c>
      <x:c r="I243" s="14" t="str">
        <x:f>IF(A243="","",IF(COUNTIFS('Example applicants'!$A$8:$A$207,B243,'Example applicants'!$V$8:$V$207,1)=1,1,0))</x:f>
      </x:c>
      <x:c r="J243" s="14" t="str">
        <x:f>IF(A243="","",IF(OR(COUNTIF($A$8:$A$307,A243)&gt;1,COUNTIFS('Example applicants'!$A$8:$A$207,B243,'Example applicants'!$C$8:$C$207,C243)&lt;&gt;1,NOT(ISNUMBER(D243)),E243="",AND(E243="Completed",OR(NOT(ISNUMBER(F243)),NOT(ISNUMBER(G243)),F243&lt;0,G243&lt;1))),1,0))</x:f>
      </x:c>
    </x:row>
    <x:row r="244" ht="24" customHeight="1">
      <x:c r="A244" s="15"/>
      <x:c r="B244" s="15"/>
      <x:c r="C244" s="15"/>
      <x:c r="D244" s="16"/>
      <x:c r="E244" s="15"/>
      <x:c r="F244" s="17"/>
      <x:c r="G244" s="17"/>
      <x:c r="H244" s="14" t="str">
        <x:f>IF(A244="","",IF(AND(E244="Completed",ISNUMBER(F244),ISNUMBER(G244)),F244*G244,""))</x:f>
      </x:c>
      <x:c r="I244" s="14" t="str">
        <x:f>IF(A244="","",IF(COUNTIFS('Example applicants'!$A$8:$A$207,B244,'Example applicants'!$V$8:$V$207,1)=1,1,0))</x:f>
      </x:c>
      <x:c r="J244" s="14" t="str">
        <x:f>IF(A244="","",IF(OR(COUNTIF($A$8:$A$307,A244)&gt;1,COUNTIFS('Example applicants'!$A$8:$A$207,B244,'Example applicants'!$C$8:$C$207,C244)&lt;&gt;1,NOT(ISNUMBER(D244)),E244="",AND(E244="Completed",OR(NOT(ISNUMBER(F244)),NOT(ISNUMBER(G244)),F244&lt;0,G244&lt;1))),1,0))</x:f>
      </x:c>
    </x:row>
    <x:row r="245" ht="24" customHeight="1">
      <x:c r="A245" s="15"/>
      <x:c r="B245" s="15"/>
      <x:c r="C245" s="15"/>
      <x:c r="D245" s="16"/>
      <x:c r="E245" s="15"/>
      <x:c r="F245" s="17"/>
      <x:c r="G245" s="17"/>
      <x:c r="H245" s="14" t="str">
        <x:f>IF(A245="","",IF(AND(E245="Completed",ISNUMBER(F245),ISNUMBER(G245)),F245*G245,""))</x:f>
      </x:c>
      <x:c r="I245" s="14" t="str">
        <x:f>IF(A245="","",IF(COUNTIFS('Example applicants'!$A$8:$A$207,B245,'Example applicants'!$V$8:$V$207,1)=1,1,0))</x:f>
      </x:c>
      <x:c r="J245" s="14" t="str">
        <x:f>IF(A245="","",IF(OR(COUNTIF($A$8:$A$307,A245)&gt;1,COUNTIFS('Example applicants'!$A$8:$A$207,B245,'Example applicants'!$C$8:$C$207,C245)&lt;&gt;1,NOT(ISNUMBER(D245)),E245="",AND(E245="Completed",OR(NOT(ISNUMBER(F245)),NOT(ISNUMBER(G245)),F245&lt;0,G245&lt;1))),1,0))</x:f>
      </x:c>
    </x:row>
    <x:row r="246" ht="24" customHeight="1">
      <x:c r="A246" s="15"/>
      <x:c r="B246" s="15"/>
      <x:c r="C246" s="15"/>
      <x:c r="D246" s="16"/>
      <x:c r="E246" s="15"/>
      <x:c r="F246" s="17"/>
      <x:c r="G246" s="17"/>
      <x:c r="H246" s="14" t="str">
        <x:f>IF(A246="","",IF(AND(E246="Completed",ISNUMBER(F246),ISNUMBER(G246)),F246*G246,""))</x:f>
      </x:c>
      <x:c r="I246" s="14" t="str">
        <x:f>IF(A246="","",IF(COUNTIFS('Example applicants'!$A$8:$A$207,B246,'Example applicants'!$V$8:$V$207,1)=1,1,0))</x:f>
      </x:c>
      <x:c r="J246" s="14" t="str">
        <x:f>IF(A246="","",IF(OR(COUNTIF($A$8:$A$307,A246)&gt;1,COUNTIFS('Example applicants'!$A$8:$A$207,B246,'Example applicants'!$C$8:$C$207,C246)&lt;&gt;1,NOT(ISNUMBER(D246)),E246="",AND(E246="Completed",OR(NOT(ISNUMBER(F246)),NOT(ISNUMBER(G246)),F246&lt;0,G246&lt;1))),1,0))</x:f>
      </x:c>
    </x:row>
    <x:row r="247" ht="24" customHeight="1">
      <x:c r="A247" s="15"/>
      <x:c r="B247" s="15"/>
      <x:c r="C247" s="15"/>
      <x:c r="D247" s="16"/>
      <x:c r="E247" s="15"/>
      <x:c r="F247" s="17"/>
      <x:c r="G247" s="17"/>
      <x:c r="H247" s="14" t="str">
        <x:f>IF(A247="","",IF(AND(E247="Completed",ISNUMBER(F247),ISNUMBER(G247)),F247*G247,""))</x:f>
      </x:c>
      <x:c r="I247" s="14" t="str">
        <x:f>IF(A247="","",IF(COUNTIFS('Example applicants'!$A$8:$A$207,B247,'Example applicants'!$V$8:$V$207,1)=1,1,0))</x:f>
      </x:c>
      <x:c r="J247" s="14" t="str">
        <x:f>IF(A247="","",IF(OR(COUNTIF($A$8:$A$307,A247)&gt;1,COUNTIFS('Example applicants'!$A$8:$A$207,B247,'Example applicants'!$C$8:$C$207,C247)&lt;&gt;1,NOT(ISNUMBER(D247)),E247="",AND(E247="Completed",OR(NOT(ISNUMBER(F247)),NOT(ISNUMBER(G247)),F247&lt;0,G247&lt;1))),1,0))</x:f>
      </x:c>
    </x:row>
    <x:row r="248" ht="24" customHeight="1">
      <x:c r="A248" s="15"/>
      <x:c r="B248" s="15"/>
      <x:c r="C248" s="15"/>
      <x:c r="D248" s="16"/>
      <x:c r="E248" s="15"/>
      <x:c r="F248" s="17"/>
      <x:c r="G248" s="17"/>
      <x:c r="H248" s="14" t="str">
        <x:f>IF(A248="","",IF(AND(E248="Completed",ISNUMBER(F248),ISNUMBER(G248)),F248*G248,""))</x:f>
      </x:c>
      <x:c r="I248" s="14" t="str">
        <x:f>IF(A248="","",IF(COUNTIFS('Example applicants'!$A$8:$A$207,B248,'Example applicants'!$V$8:$V$207,1)=1,1,0))</x:f>
      </x:c>
      <x:c r="J248" s="14" t="str">
        <x:f>IF(A248="","",IF(OR(COUNTIF($A$8:$A$307,A248)&gt;1,COUNTIFS('Example applicants'!$A$8:$A$207,B248,'Example applicants'!$C$8:$C$207,C248)&lt;&gt;1,NOT(ISNUMBER(D248)),E248="",AND(E248="Completed",OR(NOT(ISNUMBER(F248)),NOT(ISNUMBER(G248)),F248&lt;0,G248&lt;1))),1,0))</x:f>
      </x:c>
    </x:row>
    <x:row r="249" ht="24" customHeight="1">
      <x:c r="A249" s="15"/>
      <x:c r="B249" s="15"/>
      <x:c r="C249" s="15"/>
      <x:c r="D249" s="16"/>
      <x:c r="E249" s="15"/>
      <x:c r="F249" s="17"/>
      <x:c r="G249" s="17"/>
      <x:c r="H249" s="14" t="str">
        <x:f>IF(A249="","",IF(AND(E249="Completed",ISNUMBER(F249),ISNUMBER(G249)),F249*G249,""))</x:f>
      </x:c>
      <x:c r="I249" s="14" t="str">
        <x:f>IF(A249="","",IF(COUNTIFS('Example applicants'!$A$8:$A$207,B249,'Example applicants'!$V$8:$V$207,1)=1,1,0))</x:f>
      </x:c>
      <x:c r="J249" s="14" t="str">
        <x:f>IF(A249="","",IF(OR(COUNTIF($A$8:$A$307,A249)&gt;1,COUNTIFS('Example applicants'!$A$8:$A$207,B249,'Example applicants'!$C$8:$C$207,C249)&lt;&gt;1,NOT(ISNUMBER(D249)),E249="",AND(E249="Completed",OR(NOT(ISNUMBER(F249)),NOT(ISNUMBER(G249)),F249&lt;0,G249&lt;1))),1,0))</x:f>
      </x:c>
    </x:row>
    <x:row r="250" ht="24" customHeight="1">
      <x:c r="A250" s="15"/>
      <x:c r="B250" s="15"/>
      <x:c r="C250" s="15"/>
      <x:c r="D250" s="16"/>
      <x:c r="E250" s="15"/>
      <x:c r="F250" s="17"/>
      <x:c r="G250" s="17"/>
      <x:c r="H250" s="14" t="str">
        <x:f>IF(A250="","",IF(AND(E250="Completed",ISNUMBER(F250),ISNUMBER(G250)),F250*G250,""))</x:f>
      </x:c>
      <x:c r="I250" s="14" t="str">
        <x:f>IF(A250="","",IF(COUNTIFS('Example applicants'!$A$8:$A$207,B250,'Example applicants'!$V$8:$V$207,1)=1,1,0))</x:f>
      </x:c>
      <x:c r="J250" s="14" t="str">
        <x:f>IF(A250="","",IF(OR(COUNTIF($A$8:$A$307,A250)&gt;1,COUNTIFS('Example applicants'!$A$8:$A$207,B250,'Example applicants'!$C$8:$C$207,C250)&lt;&gt;1,NOT(ISNUMBER(D250)),E250="",AND(E250="Completed",OR(NOT(ISNUMBER(F250)),NOT(ISNUMBER(G250)),F250&lt;0,G250&lt;1))),1,0))</x:f>
      </x:c>
    </x:row>
    <x:row r="251" ht="24" customHeight="1">
      <x:c r="A251" s="15"/>
      <x:c r="B251" s="15"/>
      <x:c r="C251" s="15"/>
      <x:c r="D251" s="16"/>
      <x:c r="E251" s="15"/>
      <x:c r="F251" s="17"/>
      <x:c r="G251" s="17"/>
      <x:c r="H251" s="14" t="str">
        <x:f>IF(A251="","",IF(AND(E251="Completed",ISNUMBER(F251),ISNUMBER(G251)),F251*G251,""))</x:f>
      </x:c>
      <x:c r="I251" s="14" t="str">
        <x:f>IF(A251="","",IF(COUNTIFS('Example applicants'!$A$8:$A$207,B251,'Example applicants'!$V$8:$V$207,1)=1,1,0))</x:f>
      </x:c>
      <x:c r="J251" s="14" t="str">
        <x:f>IF(A251="","",IF(OR(COUNTIF($A$8:$A$307,A251)&gt;1,COUNTIFS('Example applicants'!$A$8:$A$207,B251,'Example applicants'!$C$8:$C$207,C251)&lt;&gt;1,NOT(ISNUMBER(D251)),E251="",AND(E251="Completed",OR(NOT(ISNUMBER(F251)),NOT(ISNUMBER(G251)),F251&lt;0,G251&lt;1))),1,0))</x:f>
      </x:c>
    </x:row>
    <x:row r="252" ht="24" customHeight="1">
      <x:c r="A252" s="15"/>
      <x:c r="B252" s="15"/>
      <x:c r="C252" s="15"/>
      <x:c r="D252" s="16"/>
      <x:c r="E252" s="15"/>
      <x:c r="F252" s="17"/>
      <x:c r="G252" s="17"/>
      <x:c r="H252" s="14" t="str">
        <x:f>IF(A252="","",IF(AND(E252="Completed",ISNUMBER(F252),ISNUMBER(G252)),F252*G252,""))</x:f>
      </x:c>
      <x:c r="I252" s="14" t="str">
        <x:f>IF(A252="","",IF(COUNTIFS('Example applicants'!$A$8:$A$207,B252,'Example applicants'!$V$8:$V$207,1)=1,1,0))</x:f>
      </x:c>
      <x:c r="J252" s="14" t="str">
        <x:f>IF(A252="","",IF(OR(COUNTIF($A$8:$A$307,A252)&gt;1,COUNTIFS('Example applicants'!$A$8:$A$207,B252,'Example applicants'!$C$8:$C$207,C252)&lt;&gt;1,NOT(ISNUMBER(D252)),E252="",AND(E252="Completed",OR(NOT(ISNUMBER(F252)),NOT(ISNUMBER(G252)),F252&lt;0,G252&lt;1))),1,0))</x:f>
      </x:c>
    </x:row>
    <x:row r="253" ht="24" customHeight="1">
      <x:c r="A253" s="15"/>
      <x:c r="B253" s="15"/>
      <x:c r="C253" s="15"/>
      <x:c r="D253" s="16"/>
      <x:c r="E253" s="15"/>
      <x:c r="F253" s="17"/>
      <x:c r="G253" s="17"/>
      <x:c r="H253" s="14" t="str">
        <x:f>IF(A253="","",IF(AND(E253="Completed",ISNUMBER(F253),ISNUMBER(G253)),F253*G253,""))</x:f>
      </x:c>
      <x:c r="I253" s="14" t="str">
        <x:f>IF(A253="","",IF(COUNTIFS('Example applicants'!$A$8:$A$207,B253,'Example applicants'!$V$8:$V$207,1)=1,1,0))</x:f>
      </x:c>
      <x:c r="J253" s="14" t="str">
        <x:f>IF(A253="","",IF(OR(COUNTIF($A$8:$A$307,A253)&gt;1,COUNTIFS('Example applicants'!$A$8:$A$207,B253,'Example applicants'!$C$8:$C$207,C253)&lt;&gt;1,NOT(ISNUMBER(D253)),E253="",AND(E253="Completed",OR(NOT(ISNUMBER(F253)),NOT(ISNUMBER(G253)),F253&lt;0,G253&lt;1))),1,0))</x:f>
      </x:c>
    </x:row>
    <x:row r="254" ht="24" customHeight="1">
      <x:c r="A254" s="15"/>
      <x:c r="B254" s="15"/>
      <x:c r="C254" s="15"/>
      <x:c r="D254" s="16"/>
      <x:c r="E254" s="15"/>
      <x:c r="F254" s="17"/>
      <x:c r="G254" s="17"/>
      <x:c r="H254" s="14" t="str">
        <x:f>IF(A254="","",IF(AND(E254="Completed",ISNUMBER(F254),ISNUMBER(G254)),F254*G254,""))</x:f>
      </x:c>
      <x:c r="I254" s="14" t="str">
        <x:f>IF(A254="","",IF(COUNTIFS('Example applicants'!$A$8:$A$207,B254,'Example applicants'!$V$8:$V$207,1)=1,1,0))</x:f>
      </x:c>
      <x:c r="J254" s="14" t="str">
        <x:f>IF(A254="","",IF(OR(COUNTIF($A$8:$A$307,A254)&gt;1,COUNTIFS('Example applicants'!$A$8:$A$207,B254,'Example applicants'!$C$8:$C$207,C254)&lt;&gt;1,NOT(ISNUMBER(D254)),E254="",AND(E254="Completed",OR(NOT(ISNUMBER(F254)),NOT(ISNUMBER(G254)),F254&lt;0,G254&lt;1))),1,0))</x:f>
      </x:c>
    </x:row>
    <x:row r="255" ht="24" customHeight="1">
      <x:c r="A255" s="15"/>
      <x:c r="B255" s="15"/>
      <x:c r="C255" s="15"/>
      <x:c r="D255" s="16"/>
      <x:c r="E255" s="15"/>
      <x:c r="F255" s="17"/>
      <x:c r="G255" s="17"/>
      <x:c r="H255" s="14" t="str">
        <x:f>IF(A255="","",IF(AND(E255="Completed",ISNUMBER(F255),ISNUMBER(G255)),F255*G255,""))</x:f>
      </x:c>
      <x:c r="I255" s="14" t="str">
        <x:f>IF(A255="","",IF(COUNTIFS('Example applicants'!$A$8:$A$207,B255,'Example applicants'!$V$8:$V$207,1)=1,1,0))</x:f>
      </x:c>
      <x:c r="J255" s="14" t="str">
        <x:f>IF(A255="","",IF(OR(COUNTIF($A$8:$A$307,A255)&gt;1,COUNTIFS('Example applicants'!$A$8:$A$207,B255,'Example applicants'!$C$8:$C$207,C255)&lt;&gt;1,NOT(ISNUMBER(D255)),E255="",AND(E255="Completed",OR(NOT(ISNUMBER(F255)),NOT(ISNUMBER(G255)),F255&lt;0,G255&lt;1))),1,0))</x:f>
      </x:c>
    </x:row>
    <x:row r="256" ht="24" customHeight="1">
      <x:c r="A256" s="15"/>
      <x:c r="B256" s="15"/>
      <x:c r="C256" s="15"/>
      <x:c r="D256" s="16"/>
      <x:c r="E256" s="15"/>
      <x:c r="F256" s="17"/>
      <x:c r="G256" s="17"/>
      <x:c r="H256" s="14" t="str">
        <x:f>IF(A256="","",IF(AND(E256="Completed",ISNUMBER(F256),ISNUMBER(G256)),F256*G256,""))</x:f>
      </x:c>
      <x:c r="I256" s="14" t="str">
        <x:f>IF(A256="","",IF(COUNTIFS('Example applicants'!$A$8:$A$207,B256,'Example applicants'!$V$8:$V$207,1)=1,1,0))</x:f>
      </x:c>
      <x:c r="J256" s="14" t="str">
        <x:f>IF(A256="","",IF(OR(COUNTIF($A$8:$A$307,A256)&gt;1,COUNTIFS('Example applicants'!$A$8:$A$207,B256,'Example applicants'!$C$8:$C$207,C256)&lt;&gt;1,NOT(ISNUMBER(D256)),E256="",AND(E256="Completed",OR(NOT(ISNUMBER(F256)),NOT(ISNUMBER(G256)),F256&lt;0,G256&lt;1))),1,0))</x:f>
      </x:c>
    </x:row>
    <x:row r="257" ht="24" customHeight="1">
      <x:c r="A257" s="15"/>
      <x:c r="B257" s="15"/>
      <x:c r="C257" s="15"/>
      <x:c r="D257" s="16"/>
      <x:c r="E257" s="15"/>
      <x:c r="F257" s="17"/>
      <x:c r="G257" s="17"/>
      <x:c r="H257" s="14" t="str">
        <x:f>IF(A257="","",IF(AND(E257="Completed",ISNUMBER(F257),ISNUMBER(G257)),F257*G257,""))</x:f>
      </x:c>
      <x:c r="I257" s="14" t="str">
        <x:f>IF(A257="","",IF(COUNTIFS('Example applicants'!$A$8:$A$207,B257,'Example applicants'!$V$8:$V$207,1)=1,1,0))</x:f>
      </x:c>
      <x:c r="J257" s="14" t="str">
        <x:f>IF(A257="","",IF(OR(COUNTIF($A$8:$A$307,A257)&gt;1,COUNTIFS('Example applicants'!$A$8:$A$207,B257,'Example applicants'!$C$8:$C$207,C257)&lt;&gt;1,NOT(ISNUMBER(D257)),E257="",AND(E257="Completed",OR(NOT(ISNUMBER(F257)),NOT(ISNUMBER(G257)),F257&lt;0,G257&lt;1))),1,0))</x:f>
      </x:c>
    </x:row>
    <x:row r="258" ht="24" customHeight="1">
      <x:c r="A258" s="15"/>
      <x:c r="B258" s="15"/>
      <x:c r="C258" s="15"/>
      <x:c r="D258" s="16"/>
      <x:c r="E258" s="15"/>
      <x:c r="F258" s="17"/>
      <x:c r="G258" s="17"/>
      <x:c r="H258" s="14" t="str">
        <x:f>IF(A258="","",IF(AND(E258="Completed",ISNUMBER(F258),ISNUMBER(G258)),F258*G258,""))</x:f>
      </x:c>
      <x:c r="I258" s="14" t="str">
        <x:f>IF(A258="","",IF(COUNTIFS('Example applicants'!$A$8:$A$207,B258,'Example applicants'!$V$8:$V$207,1)=1,1,0))</x:f>
      </x:c>
      <x:c r="J258" s="14" t="str">
        <x:f>IF(A258="","",IF(OR(COUNTIF($A$8:$A$307,A258)&gt;1,COUNTIFS('Example applicants'!$A$8:$A$207,B258,'Example applicants'!$C$8:$C$207,C258)&lt;&gt;1,NOT(ISNUMBER(D258)),E258="",AND(E258="Completed",OR(NOT(ISNUMBER(F258)),NOT(ISNUMBER(G258)),F258&lt;0,G258&lt;1))),1,0))</x:f>
      </x:c>
    </x:row>
    <x:row r="259" ht="24" customHeight="1">
      <x:c r="A259" s="15"/>
      <x:c r="B259" s="15"/>
      <x:c r="C259" s="15"/>
      <x:c r="D259" s="16"/>
      <x:c r="E259" s="15"/>
      <x:c r="F259" s="17"/>
      <x:c r="G259" s="17"/>
      <x:c r="H259" s="14" t="str">
        <x:f>IF(A259="","",IF(AND(E259="Completed",ISNUMBER(F259),ISNUMBER(G259)),F259*G259,""))</x:f>
      </x:c>
      <x:c r="I259" s="14" t="str">
        <x:f>IF(A259="","",IF(COUNTIFS('Example applicants'!$A$8:$A$207,B259,'Example applicants'!$V$8:$V$207,1)=1,1,0))</x:f>
      </x:c>
      <x:c r="J259" s="14" t="str">
        <x:f>IF(A259="","",IF(OR(COUNTIF($A$8:$A$307,A259)&gt;1,COUNTIFS('Example applicants'!$A$8:$A$207,B259,'Example applicants'!$C$8:$C$207,C259)&lt;&gt;1,NOT(ISNUMBER(D259)),E259="",AND(E259="Completed",OR(NOT(ISNUMBER(F259)),NOT(ISNUMBER(G259)),F259&lt;0,G259&lt;1))),1,0))</x:f>
      </x:c>
    </x:row>
    <x:row r="260" ht="24" customHeight="1">
      <x:c r="A260" s="15"/>
      <x:c r="B260" s="15"/>
      <x:c r="C260" s="15"/>
      <x:c r="D260" s="16"/>
      <x:c r="E260" s="15"/>
      <x:c r="F260" s="17"/>
      <x:c r="G260" s="17"/>
      <x:c r="H260" s="14" t="str">
        <x:f>IF(A260="","",IF(AND(E260="Completed",ISNUMBER(F260),ISNUMBER(G260)),F260*G260,""))</x:f>
      </x:c>
      <x:c r="I260" s="14" t="str">
        <x:f>IF(A260="","",IF(COUNTIFS('Example applicants'!$A$8:$A$207,B260,'Example applicants'!$V$8:$V$207,1)=1,1,0))</x:f>
      </x:c>
      <x:c r="J260" s="14" t="str">
        <x:f>IF(A260="","",IF(OR(COUNTIF($A$8:$A$307,A260)&gt;1,COUNTIFS('Example applicants'!$A$8:$A$207,B260,'Example applicants'!$C$8:$C$207,C260)&lt;&gt;1,NOT(ISNUMBER(D260)),E260="",AND(E260="Completed",OR(NOT(ISNUMBER(F260)),NOT(ISNUMBER(G260)),F260&lt;0,G260&lt;1))),1,0))</x:f>
      </x:c>
    </x:row>
    <x:row r="261" ht="24" customHeight="1">
      <x:c r="A261" s="15"/>
      <x:c r="B261" s="15"/>
      <x:c r="C261" s="15"/>
      <x:c r="D261" s="16"/>
      <x:c r="E261" s="15"/>
      <x:c r="F261" s="17"/>
      <x:c r="G261" s="17"/>
      <x:c r="H261" s="14" t="str">
        <x:f>IF(A261="","",IF(AND(E261="Completed",ISNUMBER(F261),ISNUMBER(G261)),F261*G261,""))</x:f>
      </x:c>
      <x:c r="I261" s="14" t="str">
        <x:f>IF(A261="","",IF(COUNTIFS('Example applicants'!$A$8:$A$207,B261,'Example applicants'!$V$8:$V$207,1)=1,1,0))</x:f>
      </x:c>
      <x:c r="J261" s="14" t="str">
        <x:f>IF(A261="","",IF(OR(COUNTIF($A$8:$A$307,A261)&gt;1,COUNTIFS('Example applicants'!$A$8:$A$207,B261,'Example applicants'!$C$8:$C$207,C261)&lt;&gt;1,NOT(ISNUMBER(D261)),E261="",AND(E261="Completed",OR(NOT(ISNUMBER(F261)),NOT(ISNUMBER(G261)),F261&lt;0,G261&lt;1))),1,0))</x:f>
      </x:c>
    </x:row>
    <x:row r="262" ht="24" customHeight="1">
      <x:c r="A262" s="15"/>
      <x:c r="B262" s="15"/>
      <x:c r="C262" s="15"/>
      <x:c r="D262" s="16"/>
      <x:c r="E262" s="15"/>
      <x:c r="F262" s="17"/>
      <x:c r="G262" s="17"/>
      <x:c r="H262" s="14" t="str">
        <x:f>IF(A262="","",IF(AND(E262="Completed",ISNUMBER(F262),ISNUMBER(G262)),F262*G262,""))</x:f>
      </x:c>
      <x:c r="I262" s="14" t="str">
        <x:f>IF(A262="","",IF(COUNTIFS('Example applicants'!$A$8:$A$207,B262,'Example applicants'!$V$8:$V$207,1)=1,1,0))</x:f>
      </x:c>
      <x:c r="J262" s="14" t="str">
        <x:f>IF(A262="","",IF(OR(COUNTIF($A$8:$A$307,A262)&gt;1,COUNTIFS('Example applicants'!$A$8:$A$207,B262,'Example applicants'!$C$8:$C$207,C262)&lt;&gt;1,NOT(ISNUMBER(D262)),E262="",AND(E262="Completed",OR(NOT(ISNUMBER(F262)),NOT(ISNUMBER(G262)),F262&lt;0,G262&lt;1))),1,0))</x:f>
      </x:c>
    </x:row>
    <x:row r="263" ht="24" customHeight="1">
      <x:c r="A263" s="15"/>
      <x:c r="B263" s="15"/>
      <x:c r="C263" s="15"/>
      <x:c r="D263" s="16"/>
      <x:c r="E263" s="15"/>
      <x:c r="F263" s="17"/>
      <x:c r="G263" s="17"/>
      <x:c r="H263" s="14" t="str">
        <x:f>IF(A263="","",IF(AND(E263="Completed",ISNUMBER(F263),ISNUMBER(G263)),F263*G263,""))</x:f>
      </x:c>
      <x:c r="I263" s="14" t="str">
        <x:f>IF(A263="","",IF(COUNTIFS('Example applicants'!$A$8:$A$207,B263,'Example applicants'!$V$8:$V$207,1)=1,1,0))</x:f>
      </x:c>
      <x:c r="J263" s="14" t="str">
        <x:f>IF(A263="","",IF(OR(COUNTIF($A$8:$A$307,A263)&gt;1,COUNTIFS('Example applicants'!$A$8:$A$207,B263,'Example applicants'!$C$8:$C$207,C263)&lt;&gt;1,NOT(ISNUMBER(D263)),E263="",AND(E263="Completed",OR(NOT(ISNUMBER(F263)),NOT(ISNUMBER(G263)),F263&lt;0,G263&lt;1))),1,0))</x:f>
      </x:c>
    </x:row>
    <x:row r="264" ht="24" customHeight="1">
      <x:c r="A264" s="15"/>
      <x:c r="B264" s="15"/>
      <x:c r="C264" s="15"/>
      <x:c r="D264" s="16"/>
      <x:c r="E264" s="15"/>
      <x:c r="F264" s="17"/>
      <x:c r="G264" s="17"/>
      <x:c r="H264" s="14" t="str">
        <x:f>IF(A264="","",IF(AND(E264="Completed",ISNUMBER(F264),ISNUMBER(G264)),F264*G264,""))</x:f>
      </x:c>
      <x:c r="I264" s="14" t="str">
        <x:f>IF(A264="","",IF(COUNTIFS('Example applicants'!$A$8:$A$207,B264,'Example applicants'!$V$8:$V$207,1)=1,1,0))</x:f>
      </x:c>
      <x:c r="J264" s="14" t="str">
        <x:f>IF(A264="","",IF(OR(COUNTIF($A$8:$A$307,A264)&gt;1,COUNTIFS('Example applicants'!$A$8:$A$207,B264,'Example applicants'!$C$8:$C$207,C264)&lt;&gt;1,NOT(ISNUMBER(D264)),E264="",AND(E264="Completed",OR(NOT(ISNUMBER(F264)),NOT(ISNUMBER(G264)),F264&lt;0,G264&lt;1))),1,0))</x:f>
      </x:c>
    </x:row>
    <x:row r="265" ht="24" customHeight="1">
      <x:c r="A265" s="15"/>
      <x:c r="B265" s="15"/>
      <x:c r="C265" s="15"/>
      <x:c r="D265" s="16"/>
      <x:c r="E265" s="15"/>
      <x:c r="F265" s="17"/>
      <x:c r="G265" s="17"/>
      <x:c r="H265" s="14" t="str">
        <x:f>IF(A265="","",IF(AND(E265="Completed",ISNUMBER(F265),ISNUMBER(G265)),F265*G265,""))</x:f>
      </x:c>
      <x:c r="I265" s="14" t="str">
        <x:f>IF(A265="","",IF(COUNTIFS('Example applicants'!$A$8:$A$207,B265,'Example applicants'!$V$8:$V$207,1)=1,1,0))</x:f>
      </x:c>
      <x:c r="J265" s="14" t="str">
        <x:f>IF(A265="","",IF(OR(COUNTIF($A$8:$A$307,A265)&gt;1,COUNTIFS('Example applicants'!$A$8:$A$207,B265,'Example applicants'!$C$8:$C$207,C265)&lt;&gt;1,NOT(ISNUMBER(D265)),E265="",AND(E265="Completed",OR(NOT(ISNUMBER(F265)),NOT(ISNUMBER(G265)),F265&lt;0,G265&lt;1))),1,0))</x:f>
      </x:c>
    </x:row>
    <x:row r="266" ht="24" customHeight="1">
      <x:c r="A266" s="15"/>
      <x:c r="B266" s="15"/>
      <x:c r="C266" s="15"/>
      <x:c r="D266" s="16"/>
      <x:c r="E266" s="15"/>
      <x:c r="F266" s="17"/>
      <x:c r="G266" s="17"/>
      <x:c r="H266" s="14" t="str">
        <x:f>IF(A266="","",IF(AND(E266="Completed",ISNUMBER(F266),ISNUMBER(G266)),F266*G266,""))</x:f>
      </x:c>
      <x:c r="I266" s="14" t="str">
        <x:f>IF(A266="","",IF(COUNTIFS('Example applicants'!$A$8:$A$207,B266,'Example applicants'!$V$8:$V$207,1)=1,1,0))</x:f>
      </x:c>
      <x:c r="J266" s="14" t="str">
        <x:f>IF(A266="","",IF(OR(COUNTIF($A$8:$A$307,A266)&gt;1,COUNTIFS('Example applicants'!$A$8:$A$207,B266,'Example applicants'!$C$8:$C$207,C266)&lt;&gt;1,NOT(ISNUMBER(D266)),E266="",AND(E266="Completed",OR(NOT(ISNUMBER(F266)),NOT(ISNUMBER(G266)),F266&lt;0,G266&lt;1))),1,0))</x:f>
      </x:c>
    </x:row>
    <x:row r="267" ht="24" customHeight="1">
      <x:c r="A267" s="15"/>
      <x:c r="B267" s="15"/>
      <x:c r="C267" s="15"/>
      <x:c r="D267" s="16"/>
      <x:c r="E267" s="15"/>
      <x:c r="F267" s="17"/>
      <x:c r="G267" s="17"/>
      <x:c r="H267" s="14" t="str">
        <x:f>IF(A267="","",IF(AND(E267="Completed",ISNUMBER(F267),ISNUMBER(G267)),F267*G267,""))</x:f>
      </x:c>
      <x:c r="I267" s="14" t="str">
        <x:f>IF(A267="","",IF(COUNTIFS('Example applicants'!$A$8:$A$207,B267,'Example applicants'!$V$8:$V$207,1)=1,1,0))</x:f>
      </x:c>
      <x:c r="J267" s="14" t="str">
        <x:f>IF(A267="","",IF(OR(COUNTIF($A$8:$A$307,A267)&gt;1,COUNTIFS('Example applicants'!$A$8:$A$207,B267,'Example applicants'!$C$8:$C$207,C267)&lt;&gt;1,NOT(ISNUMBER(D267)),E267="",AND(E267="Completed",OR(NOT(ISNUMBER(F267)),NOT(ISNUMBER(G267)),F267&lt;0,G267&lt;1))),1,0))</x:f>
      </x:c>
    </x:row>
    <x:row r="268" ht="24" customHeight="1">
      <x:c r="A268" s="15"/>
      <x:c r="B268" s="15"/>
      <x:c r="C268" s="15"/>
      <x:c r="D268" s="16"/>
      <x:c r="E268" s="15"/>
      <x:c r="F268" s="17"/>
      <x:c r="G268" s="17"/>
      <x:c r="H268" s="14" t="str">
        <x:f>IF(A268="","",IF(AND(E268="Completed",ISNUMBER(F268),ISNUMBER(G268)),F268*G268,""))</x:f>
      </x:c>
      <x:c r="I268" s="14" t="str">
        <x:f>IF(A268="","",IF(COUNTIFS('Example applicants'!$A$8:$A$207,B268,'Example applicants'!$V$8:$V$207,1)=1,1,0))</x:f>
      </x:c>
      <x:c r="J268" s="14" t="str">
        <x:f>IF(A268="","",IF(OR(COUNTIF($A$8:$A$307,A268)&gt;1,COUNTIFS('Example applicants'!$A$8:$A$207,B268,'Example applicants'!$C$8:$C$207,C268)&lt;&gt;1,NOT(ISNUMBER(D268)),E268="",AND(E268="Completed",OR(NOT(ISNUMBER(F268)),NOT(ISNUMBER(G268)),F268&lt;0,G268&lt;1))),1,0))</x:f>
      </x:c>
    </x:row>
    <x:row r="269" ht="24" customHeight="1">
      <x:c r="A269" s="15"/>
      <x:c r="B269" s="15"/>
      <x:c r="C269" s="15"/>
      <x:c r="D269" s="16"/>
      <x:c r="E269" s="15"/>
      <x:c r="F269" s="17"/>
      <x:c r="G269" s="17"/>
      <x:c r="H269" s="14" t="str">
        <x:f>IF(A269="","",IF(AND(E269="Completed",ISNUMBER(F269),ISNUMBER(G269)),F269*G269,""))</x:f>
      </x:c>
      <x:c r="I269" s="14" t="str">
        <x:f>IF(A269="","",IF(COUNTIFS('Example applicants'!$A$8:$A$207,B269,'Example applicants'!$V$8:$V$207,1)=1,1,0))</x:f>
      </x:c>
      <x:c r="J269" s="14" t="str">
        <x:f>IF(A269="","",IF(OR(COUNTIF($A$8:$A$307,A269)&gt;1,COUNTIFS('Example applicants'!$A$8:$A$207,B269,'Example applicants'!$C$8:$C$207,C269)&lt;&gt;1,NOT(ISNUMBER(D269)),E269="",AND(E269="Completed",OR(NOT(ISNUMBER(F269)),NOT(ISNUMBER(G269)),F269&lt;0,G269&lt;1))),1,0))</x:f>
      </x:c>
    </x:row>
    <x:row r="270" ht="24" customHeight="1">
      <x:c r="A270" s="15"/>
      <x:c r="B270" s="15"/>
      <x:c r="C270" s="15"/>
      <x:c r="D270" s="16"/>
      <x:c r="E270" s="15"/>
      <x:c r="F270" s="17"/>
      <x:c r="G270" s="17"/>
      <x:c r="H270" s="14" t="str">
        <x:f>IF(A270="","",IF(AND(E270="Completed",ISNUMBER(F270),ISNUMBER(G270)),F270*G270,""))</x:f>
      </x:c>
      <x:c r="I270" s="14" t="str">
        <x:f>IF(A270="","",IF(COUNTIFS('Example applicants'!$A$8:$A$207,B270,'Example applicants'!$V$8:$V$207,1)=1,1,0))</x:f>
      </x:c>
      <x:c r="J270" s="14" t="str">
        <x:f>IF(A270="","",IF(OR(COUNTIF($A$8:$A$307,A270)&gt;1,COUNTIFS('Example applicants'!$A$8:$A$207,B270,'Example applicants'!$C$8:$C$207,C270)&lt;&gt;1,NOT(ISNUMBER(D270)),E270="",AND(E270="Completed",OR(NOT(ISNUMBER(F270)),NOT(ISNUMBER(G270)),F270&lt;0,G270&lt;1))),1,0))</x:f>
      </x:c>
    </x:row>
    <x:row r="271" ht="24" customHeight="1">
      <x:c r="A271" s="15"/>
      <x:c r="B271" s="15"/>
      <x:c r="C271" s="15"/>
      <x:c r="D271" s="16"/>
      <x:c r="E271" s="15"/>
      <x:c r="F271" s="17"/>
      <x:c r="G271" s="17"/>
      <x:c r="H271" s="14" t="str">
        <x:f>IF(A271="","",IF(AND(E271="Completed",ISNUMBER(F271),ISNUMBER(G271)),F271*G271,""))</x:f>
      </x:c>
      <x:c r="I271" s="14" t="str">
        <x:f>IF(A271="","",IF(COUNTIFS('Example applicants'!$A$8:$A$207,B271,'Example applicants'!$V$8:$V$207,1)=1,1,0))</x:f>
      </x:c>
      <x:c r="J271" s="14" t="str">
        <x:f>IF(A271="","",IF(OR(COUNTIF($A$8:$A$307,A271)&gt;1,COUNTIFS('Example applicants'!$A$8:$A$207,B271,'Example applicants'!$C$8:$C$207,C271)&lt;&gt;1,NOT(ISNUMBER(D271)),E271="",AND(E271="Completed",OR(NOT(ISNUMBER(F271)),NOT(ISNUMBER(G271)),F271&lt;0,G271&lt;1))),1,0))</x:f>
      </x:c>
    </x:row>
    <x:row r="272" ht="24" customHeight="1">
      <x:c r="A272" s="15"/>
      <x:c r="B272" s="15"/>
      <x:c r="C272" s="15"/>
      <x:c r="D272" s="16"/>
      <x:c r="E272" s="15"/>
      <x:c r="F272" s="17"/>
      <x:c r="G272" s="17"/>
      <x:c r="H272" s="14" t="str">
        <x:f>IF(A272="","",IF(AND(E272="Completed",ISNUMBER(F272),ISNUMBER(G272)),F272*G272,""))</x:f>
      </x:c>
      <x:c r="I272" s="14" t="str">
        <x:f>IF(A272="","",IF(COUNTIFS('Example applicants'!$A$8:$A$207,B272,'Example applicants'!$V$8:$V$207,1)=1,1,0))</x:f>
      </x:c>
      <x:c r="J272" s="14" t="str">
        <x:f>IF(A272="","",IF(OR(COUNTIF($A$8:$A$307,A272)&gt;1,COUNTIFS('Example applicants'!$A$8:$A$207,B272,'Example applicants'!$C$8:$C$207,C272)&lt;&gt;1,NOT(ISNUMBER(D272)),E272="",AND(E272="Completed",OR(NOT(ISNUMBER(F272)),NOT(ISNUMBER(G272)),F272&lt;0,G272&lt;1))),1,0))</x:f>
      </x:c>
    </x:row>
    <x:row r="273" ht="24" customHeight="1">
      <x:c r="A273" s="15"/>
      <x:c r="B273" s="15"/>
      <x:c r="C273" s="15"/>
      <x:c r="D273" s="16"/>
      <x:c r="E273" s="15"/>
      <x:c r="F273" s="17"/>
      <x:c r="G273" s="17"/>
      <x:c r="H273" s="14" t="str">
        <x:f>IF(A273="","",IF(AND(E273="Completed",ISNUMBER(F273),ISNUMBER(G273)),F273*G273,""))</x:f>
      </x:c>
      <x:c r="I273" s="14" t="str">
        <x:f>IF(A273="","",IF(COUNTIFS('Example applicants'!$A$8:$A$207,B273,'Example applicants'!$V$8:$V$207,1)=1,1,0))</x:f>
      </x:c>
      <x:c r="J273" s="14" t="str">
        <x:f>IF(A273="","",IF(OR(COUNTIF($A$8:$A$307,A273)&gt;1,COUNTIFS('Example applicants'!$A$8:$A$207,B273,'Example applicants'!$C$8:$C$207,C273)&lt;&gt;1,NOT(ISNUMBER(D273)),E273="",AND(E273="Completed",OR(NOT(ISNUMBER(F273)),NOT(ISNUMBER(G273)),F273&lt;0,G273&lt;1))),1,0))</x:f>
      </x:c>
    </x:row>
    <x:row r="274" ht="24" customHeight="1">
      <x:c r="A274" s="15"/>
      <x:c r="B274" s="15"/>
      <x:c r="C274" s="15"/>
      <x:c r="D274" s="16"/>
      <x:c r="E274" s="15"/>
      <x:c r="F274" s="17"/>
      <x:c r="G274" s="17"/>
      <x:c r="H274" s="14" t="str">
        <x:f>IF(A274="","",IF(AND(E274="Completed",ISNUMBER(F274),ISNUMBER(G274)),F274*G274,""))</x:f>
      </x:c>
      <x:c r="I274" s="14" t="str">
        <x:f>IF(A274="","",IF(COUNTIFS('Example applicants'!$A$8:$A$207,B274,'Example applicants'!$V$8:$V$207,1)=1,1,0))</x:f>
      </x:c>
      <x:c r="J274" s="14" t="str">
        <x:f>IF(A274="","",IF(OR(COUNTIF($A$8:$A$307,A274)&gt;1,COUNTIFS('Example applicants'!$A$8:$A$207,B274,'Example applicants'!$C$8:$C$207,C274)&lt;&gt;1,NOT(ISNUMBER(D274)),E274="",AND(E274="Completed",OR(NOT(ISNUMBER(F274)),NOT(ISNUMBER(G274)),F274&lt;0,G274&lt;1))),1,0))</x:f>
      </x:c>
    </x:row>
    <x:row r="275" ht="24" customHeight="1">
      <x:c r="A275" s="15"/>
      <x:c r="B275" s="15"/>
      <x:c r="C275" s="15"/>
      <x:c r="D275" s="16"/>
      <x:c r="E275" s="15"/>
      <x:c r="F275" s="17"/>
      <x:c r="G275" s="17"/>
      <x:c r="H275" s="14" t="str">
        <x:f>IF(A275="","",IF(AND(E275="Completed",ISNUMBER(F275),ISNUMBER(G275)),F275*G275,""))</x:f>
      </x:c>
      <x:c r="I275" s="14" t="str">
        <x:f>IF(A275="","",IF(COUNTIFS('Example applicants'!$A$8:$A$207,B275,'Example applicants'!$V$8:$V$207,1)=1,1,0))</x:f>
      </x:c>
      <x:c r="J275" s="14" t="str">
        <x:f>IF(A275="","",IF(OR(COUNTIF($A$8:$A$307,A275)&gt;1,COUNTIFS('Example applicants'!$A$8:$A$207,B275,'Example applicants'!$C$8:$C$207,C275)&lt;&gt;1,NOT(ISNUMBER(D275)),E275="",AND(E275="Completed",OR(NOT(ISNUMBER(F275)),NOT(ISNUMBER(G275)),F275&lt;0,G275&lt;1))),1,0))</x:f>
      </x:c>
    </x:row>
    <x:row r="276" ht="24" customHeight="1">
      <x:c r="A276" s="15"/>
      <x:c r="B276" s="15"/>
      <x:c r="C276" s="15"/>
      <x:c r="D276" s="16"/>
      <x:c r="E276" s="15"/>
      <x:c r="F276" s="17"/>
      <x:c r="G276" s="17"/>
      <x:c r="H276" s="14" t="str">
        <x:f>IF(A276="","",IF(AND(E276="Completed",ISNUMBER(F276),ISNUMBER(G276)),F276*G276,""))</x:f>
      </x:c>
      <x:c r="I276" s="14" t="str">
        <x:f>IF(A276="","",IF(COUNTIFS('Example applicants'!$A$8:$A$207,B276,'Example applicants'!$V$8:$V$207,1)=1,1,0))</x:f>
      </x:c>
      <x:c r="J276" s="14" t="str">
        <x:f>IF(A276="","",IF(OR(COUNTIF($A$8:$A$307,A276)&gt;1,COUNTIFS('Example applicants'!$A$8:$A$207,B276,'Example applicants'!$C$8:$C$207,C276)&lt;&gt;1,NOT(ISNUMBER(D276)),E276="",AND(E276="Completed",OR(NOT(ISNUMBER(F276)),NOT(ISNUMBER(G276)),F276&lt;0,G276&lt;1))),1,0))</x:f>
      </x:c>
    </x:row>
    <x:row r="277" ht="24" customHeight="1">
      <x:c r="A277" s="15"/>
      <x:c r="B277" s="15"/>
      <x:c r="C277" s="15"/>
      <x:c r="D277" s="16"/>
      <x:c r="E277" s="15"/>
      <x:c r="F277" s="17"/>
      <x:c r="G277" s="17"/>
      <x:c r="H277" s="14" t="str">
        <x:f>IF(A277="","",IF(AND(E277="Completed",ISNUMBER(F277),ISNUMBER(G277)),F277*G277,""))</x:f>
      </x:c>
      <x:c r="I277" s="14" t="str">
        <x:f>IF(A277="","",IF(COUNTIFS('Example applicants'!$A$8:$A$207,B277,'Example applicants'!$V$8:$V$207,1)=1,1,0))</x:f>
      </x:c>
      <x:c r="J277" s="14" t="str">
        <x:f>IF(A277="","",IF(OR(COUNTIF($A$8:$A$307,A277)&gt;1,COUNTIFS('Example applicants'!$A$8:$A$207,B277,'Example applicants'!$C$8:$C$207,C277)&lt;&gt;1,NOT(ISNUMBER(D277)),E277="",AND(E277="Completed",OR(NOT(ISNUMBER(F277)),NOT(ISNUMBER(G277)),F277&lt;0,G277&lt;1))),1,0))</x:f>
      </x:c>
    </x:row>
    <x:row r="278" ht="24" customHeight="1">
      <x:c r="A278" s="15"/>
      <x:c r="B278" s="15"/>
      <x:c r="C278" s="15"/>
      <x:c r="D278" s="16"/>
      <x:c r="E278" s="15"/>
      <x:c r="F278" s="17"/>
      <x:c r="G278" s="17"/>
      <x:c r="H278" s="14" t="str">
        <x:f>IF(A278="","",IF(AND(E278="Completed",ISNUMBER(F278),ISNUMBER(G278)),F278*G278,""))</x:f>
      </x:c>
      <x:c r="I278" s="14" t="str">
        <x:f>IF(A278="","",IF(COUNTIFS('Example applicants'!$A$8:$A$207,B278,'Example applicants'!$V$8:$V$207,1)=1,1,0))</x:f>
      </x:c>
      <x:c r="J278" s="14" t="str">
        <x:f>IF(A278="","",IF(OR(COUNTIF($A$8:$A$307,A278)&gt;1,COUNTIFS('Example applicants'!$A$8:$A$207,B278,'Example applicants'!$C$8:$C$207,C278)&lt;&gt;1,NOT(ISNUMBER(D278)),E278="",AND(E278="Completed",OR(NOT(ISNUMBER(F278)),NOT(ISNUMBER(G278)),F278&lt;0,G278&lt;1))),1,0))</x:f>
      </x:c>
    </x:row>
    <x:row r="279" ht="24" customHeight="1">
      <x:c r="A279" s="15"/>
      <x:c r="B279" s="15"/>
      <x:c r="C279" s="15"/>
      <x:c r="D279" s="16"/>
      <x:c r="E279" s="15"/>
      <x:c r="F279" s="17"/>
      <x:c r="G279" s="17"/>
      <x:c r="H279" s="14" t="str">
        <x:f>IF(A279="","",IF(AND(E279="Completed",ISNUMBER(F279),ISNUMBER(G279)),F279*G279,""))</x:f>
      </x:c>
      <x:c r="I279" s="14" t="str">
        <x:f>IF(A279="","",IF(COUNTIFS('Example applicants'!$A$8:$A$207,B279,'Example applicants'!$V$8:$V$207,1)=1,1,0))</x:f>
      </x:c>
      <x:c r="J279" s="14" t="str">
        <x:f>IF(A279="","",IF(OR(COUNTIF($A$8:$A$307,A279)&gt;1,COUNTIFS('Example applicants'!$A$8:$A$207,B279,'Example applicants'!$C$8:$C$207,C279)&lt;&gt;1,NOT(ISNUMBER(D279)),E279="",AND(E279="Completed",OR(NOT(ISNUMBER(F279)),NOT(ISNUMBER(G279)),F279&lt;0,G279&lt;1))),1,0))</x:f>
      </x:c>
    </x:row>
    <x:row r="280" ht="24" customHeight="1">
      <x:c r="A280" s="15"/>
      <x:c r="B280" s="15"/>
      <x:c r="C280" s="15"/>
      <x:c r="D280" s="16"/>
      <x:c r="E280" s="15"/>
      <x:c r="F280" s="17"/>
      <x:c r="G280" s="17"/>
      <x:c r="H280" s="14" t="str">
        <x:f>IF(A280="","",IF(AND(E280="Completed",ISNUMBER(F280),ISNUMBER(G280)),F280*G280,""))</x:f>
      </x:c>
      <x:c r="I280" s="14" t="str">
        <x:f>IF(A280="","",IF(COUNTIFS('Example applicants'!$A$8:$A$207,B280,'Example applicants'!$V$8:$V$207,1)=1,1,0))</x:f>
      </x:c>
      <x:c r="J280" s="14" t="str">
        <x:f>IF(A280="","",IF(OR(COUNTIF($A$8:$A$307,A280)&gt;1,COUNTIFS('Example applicants'!$A$8:$A$207,B280,'Example applicants'!$C$8:$C$207,C280)&lt;&gt;1,NOT(ISNUMBER(D280)),E280="",AND(E280="Completed",OR(NOT(ISNUMBER(F280)),NOT(ISNUMBER(G280)),F280&lt;0,G280&lt;1))),1,0))</x:f>
      </x:c>
    </x:row>
    <x:row r="281" ht="24" customHeight="1">
      <x:c r="A281" s="15"/>
      <x:c r="B281" s="15"/>
      <x:c r="C281" s="15"/>
      <x:c r="D281" s="16"/>
      <x:c r="E281" s="15"/>
      <x:c r="F281" s="17"/>
      <x:c r="G281" s="17"/>
      <x:c r="H281" s="14" t="str">
        <x:f>IF(A281="","",IF(AND(E281="Completed",ISNUMBER(F281),ISNUMBER(G281)),F281*G281,""))</x:f>
      </x:c>
      <x:c r="I281" s="14" t="str">
        <x:f>IF(A281="","",IF(COUNTIFS('Example applicants'!$A$8:$A$207,B281,'Example applicants'!$V$8:$V$207,1)=1,1,0))</x:f>
      </x:c>
      <x:c r="J281" s="14" t="str">
        <x:f>IF(A281="","",IF(OR(COUNTIF($A$8:$A$307,A281)&gt;1,COUNTIFS('Example applicants'!$A$8:$A$207,B281,'Example applicants'!$C$8:$C$207,C281)&lt;&gt;1,NOT(ISNUMBER(D281)),E281="",AND(E281="Completed",OR(NOT(ISNUMBER(F281)),NOT(ISNUMBER(G281)),F281&lt;0,G281&lt;1))),1,0))</x:f>
      </x:c>
    </x:row>
    <x:row r="282" ht="24" customHeight="1">
      <x:c r="A282" s="15"/>
      <x:c r="B282" s="15"/>
      <x:c r="C282" s="15"/>
      <x:c r="D282" s="16"/>
      <x:c r="E282" s="15"/>
      <x:c r="F282" s="17"/>
      <x:c r="G282" s="17"/>
      <x:c r="H282" s="14" t="str">
        <x:f>IF(A282="","",IF(AND(E282="Completed",ISNUMBER(F282),ISNUMBER(G282)),F282*G282,""))</x:f>
      </x:c>
      <x:c r="I282" s="14" t="str">
        <x:f>IF(A282="","",IF(COUNTIFS('Example applicants'!$A$8:$A$207,B282,'Example applicants'!$V$8:$V$207,1)=1,1,0))</x:f>
      </x:c>
      <x:c r="J282" s="14" t="str">
        <x:f>IF(A282="","",IF(OR(COUNTIF($A$8:$A$307,A282)&gt;1,COUNTIFS('Example applicants'!$A$8:$A$207,B282,'Example applicants'!$C$8:$C$207,C282)&lt;&gt;1,NOT(ISNUMBER(D282)),E282="",AND(E282="Completed",OR(NOT(ISNUMBER(F282)),NOT(ISNUMBER(G282)),F282&lt;0,G282&lt;1))),1,0))</x:f>
      </x:c>
    </x:row>
    <x:row r="283" ht="24" customHeight="1">
      <x:c r="A283" s="15"/>
      <x:c r="B283" s="15"/>
      <x:c r="C283" s="15"/>
      <x:c r="D283" s="16"/>
      <x:c r="E283" s="15"/>
      <x:c r="F283" s="17"/>
      <x:c r="G283" s="17"/>
      <x:c r="H283" s="14" t="str">
        <x:f>IF(A283="","",IF(AND(E283="Completed",ISNUMBER(F283),ISNUMBER(G283)),F283*G283,""))</x:f>
      </x:c>
      <x:c r="I283" s="14" t="str">
        <x:f>IF(A283="","",IF(COUNTIFS('Example applicants'!$A$8:$A$207,B283,'Example applicants'!$V$8:$V$207,1)=1,1,0))</x:f>
      </x:c>
      <x:c r="J283" s="14" t="str">
        <x:f>IF(A283="","",IF(OR(COUNTIF($A$8:$A$307,A283)&gt;1,COUNTIFS('Example applicants'!$A$8:$A$207,B283,'Example applicants'!$C$8:$C$207,C283)&lt;&gt;1,NOT(ISNUMBER(D283)),E283="",AND(E283="Completed",OR(NOT(ISNUMBER(F283)),NOT(ISNUMBER(G283)),F283&lt;0,G283&lt;1))),1,0))</x:f>
      </x:c>
    </x:row>
    <x:row r="284" ht="24" customHeight="1">
      <x:c r="A284" s="15"/>
      <x:c r="B284" s="15"/>
      <x:c r="C284" s="15"/>
      <x:c r="D284" s="16"/>
      <x:c r="E284" s="15"/>
      <x:c r="F284" s="17"/>
      <x:c r="G284" s="17"/>
      <x:c r="H284" s="14" t="str">
        <x:f>IF(A284="","",IF(AND(E284="Completed",ISNUMBER(F284),ISNUMBER(G284)),F284*G284,""))</x:f>
      </x:c>
      <x:c r="I284" s="14" t="str">
        <x:f>IF(A284="","",IF(COUNTIFS('Example applicants'!$A$8:$A$207,B284,'Example applicants'!$V$8:$V$207,1)=1,1,0))</x:f>
      </x:c>
      <x:c r="J284" s="14" t="str">
        <x:f>IF(A284="","",IF(OR(COUNTIF($A$8:$A$307,A284)&gt;1,COUNTIFS('Example applicants'!$A$8:$A$207,B284,'Example applicants'!$C$8:$C$207,C284)&lt;&gt;1,NOT(ISNUMBER(D284)),E284="",AND(E284="Completed",OR(NOT(ISNUMBER(F284)),NOT(ISNUMBER(G284)),F284&lt;0,G284&lt;1))),1,0))</x:f>
      </x:c>
    </x:row>
    <x:row r="285" ht="24" customHeight="1">
      <x:c r="A285" s="15"/>
      <x:c r="B285" s="15"/>
      <x:c r="C285" s="15"/>
      <x:c r="D285" s="16"/>
      <x:c r="E285" s="15"/>
      <x:c r="F285" s="17"/>
      <x:c r="G285" s="17"/>
      <x:c r="H285" s="14" t="str">
        <x:f>IF(A285="","",IF(AND(E285="Completed",ISNUMBER(F285),ISNUMBER(G285)),F285*G285,""))</x:f>
      </x:c>
      <x:c r="I285" s="14" t="str">
        <x:f>IF(A285="","",IF(COUNTIFS('Example applicants'!$A$8:$A$207,B285,'Example applicants'!$V$8:$V$207,1)=1,1,0))</x:f>
      </x:c>
      <x:c r="J285" s="14" t="str">
        <x:f>IF(A285="","",IF(OR(COUNTIF($A$8:$A$307,A285)&gt;1,COUNTIFS('Example applicants'!$A$8:$A$207,B285,'Example applicants'!$C$8:$C$207,C285)&lt;&gt;1,NOT(ISNUMBER(D285)),E285="",AND(E285="Completed",OR(NOT(ISNUMBER(F285)),NOT(ISNUMBER(G285)),F285&lt;0,G285&lt;1))),1,0))</x:f>
      </x:c>
    </x:row>
    <x:row r="286" ht="24" customHeight="1">
      <x:c r="A286" s="15"/>
      <x:c r="B286" s="15"/>
      <x:c r="C286" s="15"/>
      <x:c r="D286" s="16"/>
      <x:c r="E286" s="15"/>
      <x:c r="F286" s="17"/>
      <x:c r="G286" s="17"/>
      <x:c r="H286" s="14" t="str">
        <x:f>IF(A286="","",IF(AND(E286="Completed",ISNUMBER(F286),ISNUMBER(G286)),F286*G286,""))</x:f>
      </x:c>
      <x:c r="I286" s="14" t="str">
        <x:f>IF(A286="","",IF(COUNTIFS('Example applicants'!$A$8:$A$207,B286,'Example applicants'!$V$8:$V$207,1)=1,1,0))</x:f>
      </x:c>
      <x:c r="J286" s="14" t="str">
        <x:f>IF(A286="","",IF(OR(COUNTIF($A$8:$A$307,A286)&gt;1,COUNTIFS('Example applicants'!$A$8:$A$207,B286,'Example applicants'!$C$8:$C$207,C286)&lt;&gt;1,NOT(ISNUMBER(D286)),E286="",AND(E286="Completed",OR(NOT(ISNUMBER(F286)),NOT(ISNUMBER(G286)),F286&lt;0,G286&lt;1))),1,0))</x:f>
      </x:c>
    </x:row>
    <x:row r="287" ht="24" customHeight="1">
      <x:c r="A287" s="15"/>
      <x:c r="B287" s="15"/>
      <x:c r="C287" s="15"/>
      <x:c r="D287" s="16"/>
      <x:c r="E287" s="15"/>
      <x:c r="F287" s="17"/>
      <x:c r="G287" s="17"/>
      <x:c r="H287" s="14" t="str">
        <x:f>IF(A287="","",IF(AND(E287="Completed",ISNUMBER(F287),ISNUMBER(G287)),F287*G287,""))</x:f>
      </x:c>
      <x:c r="I287" s="14" t="str">
        <x:f>IF(A287="","",IF(COUNTIFS('Example applicants'!$A$8:$A$207,B287,'Example applicants'!$V$8:$V$207,1)=1,1,0))</x:f>
      </x:c>
      <x:c r="J287" s="14" t="str">
        <x:f>IF(A287="","",IF(OR(COUNTIF($A$8:$A$307,A287)&gt;1,COUNTIFS('Example applicants'!$A$8:$A$207,B287,'Example applicants'!$C$8:$C$207,C287)&lt;&gt;1,NOT(ISNUMBER(D287)),E287="",AND(E287="Completed",OR(NOT(ISNUMBER(F287)),NOT(ISNUMBER(G287)),F287&lt;0,G287&lt;1))),1,0))</x:f>
      </x:c>
    </x:row>
    <x:row r="288" ht="24" customHeight="1">
      <x:c r="A288" s="15"/>
      <x:c r="B288" s="15"/>
      <x:c r="C288" s="15"/>
      <x:c r="D288" s="16"/>
      <x:c r="E288" s="15"/>
      <x:c r="F288" s="17"/>
      <x:c r="G288" s="17"/>
      <x:c r="H288" s="14" t="str">
        <x:f>IF(A288="","",IF(AND(E288="Completed",ISNUMBER(F288),ISNUMBER(G288)),F288*G288,""))</x:f>
      </x:c>
      <x:c r="I288" s="14" t="str">
        <x:f>IF(A288="","",IF(COUNTIFS('Example applicants'!$A$8:$A$207,B288,'Example applicants'!$V$8:$V$207,1)=1,1,0))</x:f>
      </x:c>
      <x:c r="J288" s="14" t="str">
        <x:f>IF(A288="","",IF(OR(COUNTIF($A$8:$A$307,A288)&gt;1,COUNTIFS('Example applicants'!$A$8:$A$207,B288,'Example applicants'!$C$8:$C$207,C288)&lt;&gt;1,NOT(ISNUMBER(D288)),E288="",AND(E288="Completed",OR(NOT(ISNUMBER(F288)),NOT(ISNUMBER(G288)),F288&lt;0,G288&lt;1))),1,0))</x:f>
      </x:c>
    </x:row>
    <x:row r="289" ht="24" customHeight="1">
      <x:c r="A289" s="15"/>
      <x:c r="B289" s="15"/>
      <x:c r="C289" s="15"/>
      <x:c r="D289" s="16"/>
      <x:c r="E289" s="15"/>
      <x:c r="F289" s="17"/>
      <x:c r="G289" s="17"/>
      <x:c r="H289" s="14" t="str">
        <x:f>IF(A289="","",IF(AND(E289="Completed",ISNUMBER(F289),ISNUMBER(G289)),F289*G289,""))</x:f>
      </x:c>
      <x:c r="I289" s="14" t="str">
        <x:f>IF(A289="","",IF(COUNTIFS('Example applicants'!$A$8:$A$207,B289,'Example applicants'!$V$8:$V$207,1)=1,1,0))</x:f>
      </x:c>
      <x:c r="J289" s="14" t="str">
        <x:f>IF(A289="","",IF(OR(COUNTIF($A$8:$A$307,A289)&gt;1,COUNTIFS('Example applicants'!$A$8:$A$207,B289,'Example applicants'!$C$8:$C$207,C289)&lt;&gt;1,NOT(ISNUMBER(D289)),E289="",AND(E289="Completed",OR(NOT(ISNUMBER(F289)),NOT(ISNUMBER(G289)),F289&lt;0,G289&lt;1))),1,0))</x:f>
      </x:c>
    </x:row>
    <x:row r="290" ht="24" customHeight="1">
      <x:c r="A290" s="15"/>
      <x:c r="B290" s="15"/>
      <x:c r="C290" s="15"/>
      <x:c r="D290" s="16"/>
      <x:c r="E290" s="15"/>
      <x:c r="F290" s="17"/>
      <x:c r="G290" s="17"/>
      <x:c r="H290" s="14" t="str">
        <x:f>IF(A290="","",IF(AND(E290="Completed",ISNUMBER(F290),ISNUMBER(G290)),F290*G290,""))</x:f>
      </x:c>
      <x:c r="I290" s="14" t="str">
        <x:f>IF(A290="","",IF(COUNTIFS('Example applicants'!$A$8:$A$207,B290,'Example applicants'!$V$8:$V$207,1)=1,1,0))</x:f>
      </x:c>
      <x:c r="J290" s="14" t="str">
        <x:f>IF(A290="","",IF(OR(COUNTIF($A$8:$A$307,A290)&gt;1,COUNTIFS('Example applicants'!$A$8:$A$207,B290,'Example applicants'!$C$8:$C$207,C290)&lt;&gt;1,NOT(ISNUMBER(D290)),E290="",AND(E290="Completed",OR(NOT(ISNUMBER(F290)),NOT(ISNUMBER(G290)),F290&lt;0,G290&lt;1))),1,0))</x:f>
      </x:c>
    </x:row>
    <x:row r="291" ht="24" customHeight="1">
      <x:c r="A291" s="15"/>
      <x:c r="B291" s="15"/>
      <x:c r="C291" s="15"/>
      <x:c r="D291" s="16"/>
      <x:c r="E291" s="15"/>
      <x:c r="F291" s="17"/>
      <x:c r="G291" s="17"/>
      <x:c r="H291" s="14" t="str">
        <x:f>IF(A291="","",IF(AND(E291="Completed",ISNUMBER(F291),ISNUMBER(G291)),F291*G291,""))</x:f>
      </x:c>
      <x:c r="I291" s="14" t="str">
        <x:f>IF(A291="","",IF(COUNTIFS('Example applicants'!$A$8:$A$207,B291,'Example applicants'!$V$8:$V$207,1)=1,1,0))</x:f>
      </x:c>
      <x:c r="J291" s="14" t="str">
        <x:f>IF(A291="","",IF(OR(COUNTIF($A$8:$A$307,A291)&gt;1,COUNTIFS('Example applicants'!$A$8:$A$207,B291,'Example applicants'!$C$8:$C$207,C291)&lt;&gt;1,NOT(ISNUMBER(D291)),E291="",AND(E291="Completed",OR(NOT(ISNUMBER(F291)),NOT(ISNUMBER(G291)),F291&lt;0,G291&lt;1))),1,0))</x:f>
      </x:c>
    </x:row>
    <x:row r="292" ht="24" customHeight="1">
      <x:c r="A292" s="15"/>
      <x:c r="B292" s="15"/>
      <x:c r="C292" s="15"/>
      <x:c r="D292" s="16"/>
      <x:c r="E292" s="15"/>
      <x:c r="F292" s="17"/>
      <x:c r="G292" s="17"/>
      <x:c r="H292" s="14" t="str">
        <x:f>IF(A292="","",IF(AND(E292="Completed",ISNUMBER(F292),ISNUMBER(G292)),F292*G292,""))</x:f>
      </x:c>
      <x:c r="I292" s="14" t="str">
        <x:f>IF(A292="","",IF(COUNTIFS('Example applicants'!$A$8:$A$207,B292,'Example applicants'!$V$8:$V$207,1)=1,1,0))</x:f>
      </x:c>
      <x:c r="J292" s="14" t="str">
        <x:f>IF(A292="","",IF(OR(COUNTIF($A$8:$A$307,A292)&gt;1,COUNTIFS('Example applicants'!$A$8:$A$207,B292,'Example applicants'!$C$8:$C$207,C292)&lt;&gt;1,NOT(ISNUMBER(D292)),E292="",AND(E292="Completed",OR(NOT(ISNUMBER(F292)),NOT(ISNUMBER(G292)),F292&lt;0,G292&lt;1))),1,0))</x:f>
      </x:c>
    </x:row>
    <x:row r="293" ht="24" customHeight="1">
      <x:c r="A293" s="15"/>
      <x:c r="B293" s="15"/>
      <x:c r="C293" s="15"/>
      <x:c r="D293" s="16"/>
      <x:c r="E293" s="15"/>
      <x:c r="F293" s="17"/>
      <x:c r="G293" s="17"/>
      <x:c r="H293" s="14" t="str">
        <x:f>IF(A293="","",IF(AND(E293="Completed",ISNUMBER(F293),ISNUMBER(G293)),F293*G293,""))</x:f>
      </x:c>
      <x:c r="I293" s="14" t="str">
        <x:f>IF(A293="","",IF(COUNTIFS('Example applicants'!$A$8:$A$207,B293,'Example applicants'!$V$8:$V$207,1)=1,1,0))</x:f>
      </x:c>
      <x:c r="J293" s="14" t="str">
        <x:f>IF(A293="","",IF(OR(COUNTIF($A$8:$A$307,A293)&gt;1,COUNTIFS('Example applicants'!$A$8:$A$207,B293,'Example applicants'!$C$8:$C$207,C293)&lt;&gt;1,NOT(ISNUMBER(D293)),E293="",AND(E293="Completed",OR(NOT(ISNUMBER(F293)),NOT(ISNUMBER(G293)),F293&lt;0,G293&lt;1))),1,0))</x:f>
      </x:c>
    </x:row>
    <x:row r="294" ht="24" customHeight="1">
      <x:c r="A294" s="15"/>
      <x:c r="B294" s="15"/>
      <x:c r="C294" s="15"/>
      <x:c r="D294" s="16"/>
      <x:c r="E294" s="15"/>
      <x:c r="F294" s="17"/>
      <x:c r="G294" s="17"/>
      <x:c r="H294" s="14" t="str">
        <x:f>IF(A294="","",IF(AND(E294="Completed",ISNUMBER(F294),ISNUMBER(G294)),F294*G294,""))</x:f>
      </x:c>
      <x:c r="I294" s="14" t="str">
        <x:f>IF(A294="","",IF(COUNTIFS('Example applicants'!$A$8:$A$207,B294,'Example applicants'!$V$8:$V$207,1)=1,1,0))</x:f>
      </x:c>
      <x:c r="J294" s="14" t="str">
        <x:f>IF(A294="","",IF(OR(COUNTIF($A$8:$A$307,A294)&gt;1,COUNTIFS('Example applicants'!$A$8:$A$207,B294,'Example applicants'!$C$8:$C$207,C294)&lt;&gt;1,NOT(ISNUMBER(D294)),E294="",AND(E294="Completed",OR(NOT(ISNUMBER(F294)),NOT(ISNUMBER(G294)),F294&lt;0,G294&lt;1))),1,0))</x:f>
      </x:c>
    </x:row>
    <x:row r="295" ht="24" customHeight="1">
      <x:c r="A295" s="15"/>
      <x:c r="B295" s="15"/>
      <x:c r="C295" s="15"/>
      <x:c r="D295" s="16"/>
      <x:c r="E295" s="15"/>
      <x:c r="F295" s="17"/>
      <x:c r="G295" s="17"/>
      <x:c r="H295" s="14" t="str">
        <x:f>IF(A295="","",IF(AND(E295="Completed",ISNUMBER(F295),ISNUMBER(G295)),F295*G295,""))</x:f>
      </x:c>
      <x:c r="I295" s="14" t="str">
        <x:f>IF(A295="","",IF(COUNTIFS('Example applicants'!$A$8:$A$207,B295,'Example applicants'!$V$8:$V$207,1)=1,1,0))</x:f>
      </x:c>
      <x:c r="J295" s="14" t="str">
        <x:f>IF(A295="","",IF(OR(COUNTIF($A$8:$A$307,A295)&gt;1,COUNTIFS('Example applicants'!$A$8:$A$207,B295,'Example applicants'!$C$8:$C$207,C295)&lt;&gt;1,NOT(ISNUMBER(D295)),E295="",AND(E295="Completed",OR(NOT(ISNUMBER(F295)),NOT(ISNUMBER(G295)),F295&lt;0,G295&lt;1))),1,0))</x:f>
      </x:c>
    </x:row>
    <x:row r="296" ht="24" customHeight="1">
      <x:c r="A296" s="15"/>
      <x:c r="B296" s="15"/>
      <x:c r="C296" s="15"/>
      <x:c r="D296" s="16"/>
      <x:c r="E296" s="15"/>
      <x:c r="F296" s="17"/>
      <x:c r="G296" s="17"/>
      <x:c r="H296" s="14" t="str">
        <x:f>IF(A296="","",IF(AND(E296="Completed",ISNUMBER(F296),ISNUMBER(G296)),F296*G296,""))</x:f>
      </x:c>
      <x:c r="I296" s="14" t="str">
        <x:f>IF(A296="","",IF(COUNTIFS('Example applicants'!$A$8:$A$207,B296,'Example applicants'!$V$8:$V$207,1)=1,1,0))</x:f>
      </x:c>
      <x:c r="J296" s="14" t="str">
        <x:f>IF(A296="","",IF(OR(COUNTIF($A$8:$A$307,A296)&gt;1,COUNTIFS('Example applicants'!$A$8:$A$207,B296,'Example applicants'!$C$8:$C$207,C296)&lt;&gt;1,NOT(ISNUMBER(D296)),E296="",AND(E296="Completed",OR(NOT(ISNUMBER(F296)),NOT(ISNUMBER(G296)),F296&lt;0,G296&lt;1))),1,0))</x:f>
      </x:c>
    </x:row>
    <x:row r="297" ht="24" customHeight="1">
      <x:c r="A297" s="15"/>
      <x:c r="B297" s="15"/>
      <x:c r="C297" s="15"/>
      <x:c r="D297" s="16"/>
      <x:c r="E297" s="15"/>
      <x:c r="F297" s="17"/>
      <x:c r="G297" s="17"/>
      <x:c r="H297" s="14" t="str">
        <x:f>IF(A297="","",IF(AND(E297="Completed",ISNUMBER(F297),ISNUMBER(G297)),F297*G297,""))</x:f>
      </x:c>
      <x:c r="I297" s="14" t="str">
        <x:f>IF(A297="","",IF(COUNTIFS('Example applicants'!$A$8:$A$207,B297,'Example applicants'!$V$8:$V$207,1)=1,1,0))</x:f>
      </x:c>
      <x:c r="J297" s="14" t="str">
        <x:f>IF(A297="","",IF(OR(COUNTIF($A$8:$A$307,A297)&gt;1,COUNTIFS('Example applicants'!$A$8:$A$207,B297,'Example applicants'!$C$8:$C$207,C297)&lt;&gt;1,NOT(ISNUMBER(D297)),E297="",AND(E297="Completed",OR(NOT(ISNUMBER(F297)),NOT(ISNUMBER(G297)),F297&lt;0,G297&lt;1))),1,0))</x:f>
      </x:c>
    </x:row>
    <x:row r="298" ht="24" customHeight="1">
      <x:c r="A298" s="15"/>
      <x:c r="B298" s="15"/>
      <x:c r="C298" s="15"/>
      <x:c r="D298" s="16"/>
      <x:c r="E298" s="15"/>
      <x:c r="F298" s="17"/>
      <x:c r="G298" s="17"/>
      <x:c r="H298" s="14" t="str">
        <x:f>IF(A298="","",IF(AND(E298="Completed",ISNUMBER(F298),ISNUMBER(G298)),F298*G298,""))</x:f>
      </x:c>
      <x:c r="I298" s="14" t="str">
        <x:f>IF(A298="","",IF(COUNTIFS('Example applicants'!$A$8:$A$207,B298,'Example applicants'!$V$8:$V$207,1)=1,1,0))</x:f>
      </x:c>
      <x:c r="J298" s="14" t="str">
        <x:f>IF(A298="","",IF(OR(COUNTIF($A$8:$A$307,A298)&gt;1,COUNTIFS('Example applicants'!$A$8:$A$207,B298,'Example applicants'!$C$8:$C$207,C298)&lt;&gt;1,NOT(ISNUMBER(D298)),E298="",AND(E298="Completed",OR(NOT(ISNUMBER(F298)),NOT(ISNUMBER(G298)),F298&lt;0,G298&lt;1))),1,0))</x:f>
      </x:c>
    </x:row>
    <x:row r="299" ht="24" customHeight="1">
      <x:c r="A299" s="15"/>
      <x:c r="B299" s="15"/>
      <x:c r="C299" s="15"/>
      <x:c r="D299" s="16"/>
      <x:c r="E299" s="15"/>
      <x:c r="F299" s="17"/>
      <x:c r="G299" s="17"/>
      <x:c r="H299" s="14" t="str">
        <x:f>IF(A299="","",IF(AND(E299="Completed",ISNUMBER(F299),ISNUMBER(G299)),F299*G299,""))</x:f>
      </x:c>
      <x:c r="I299" s="14" t="str">
        <x:f>IF(A299="","",IF(COUNTIFS('Example applicants'!$A$8:$A$207,B299,'Example applicants'!$V$8:$V$207,1)=1,1,0))</x:f>
      </x:c>
      <x:c r="J299" s="14" t="str">
        <x:f>IF(A299="","",IF(OR(COUNTIF($A$8:$A$307,A299)&gt;1,COUNTIFS('Example applicants'!$A$8:$A$207,B299,'Example applicants'!$C$8:$C$207,C299)&lt;&gt;1,NOT(ISNUMBER(D299)),E299="",AND(E299="Completed",OR(NOT(ISNUMBER(F299)),NOT(ISNUMBER(G299)),F299&lt;0,G299&lt;1))),1,0))</x:f>
      </x:c>
    </x:row>
    <x:row r="300" ht="24" customHeight="1">
      <x:c r="A300" s="15"/>
      <x:c r="B300" s="15"/>
      <x:c r="C300" s="15"/>
      <x:c r="D300" s="16"/>
      <x:c r="E300" s="15"/>
      <x:c r="F300" s="17"/>
      <x:c r="G300" s="17"/>
      <x:c r="H300" s="14" t="str">
        <x:f>IF(A300="","",IF(AND(E300="Completed",ISNUMBER(F300),ISNUMBER(G300)),F300*G300,""))</x:f>
      </x:c>
      <x:c r="I300" s="14" t="str">
        <x:f>IF(A300="","",IF(COUNTIFS('Example applicants'!$A$8:$A$207,B300,'Example applicants'!$V$8:$V$207,1)=1,1,0))</x:f>
      </x:c>
      <x:c r="J300" s="14" t="str">
        <x:f>IF(A300="","",IF(OR(COUNTIF($A$8:$A$307,A300)&gt;1,COUNTIFS('Example applicants'!$A$8:$A$207,B300,'Example applicants'!$C$8:$C$207,C300)&lt;&gt;1,NOT(ISNUMBER(D300)),E300="",AND(E300="Completed",OR(NOT(ISNUMBER(F300)),NOT(ISNUMBER(G300)),F300&lt;0,G300&lt;1))),1,0))</x:f>
      </x:c>
    </x:row>
    <x:row r="301" ht="24" customHeight="1">
      <x:c r="A301" s="15"/>
      <x:c r="B301" s="15"/>
      <x:c r="C301" s="15"/>
      <x:c r="D301" s="16"/>
      <x:c r="E301" s="15"/>
      <x:c r="F301" s="17"/>
      <x:c r="G301" s="17"/>
      <x:c r="H301" s="14" t="str">
        <x:f>IF(A301="","",IF(AND(E301="Completed",ISNUMBER(F301),ISNUMBER(G301)),F301*G301,""))</x:f>
      </x:c>
      <x:c r="I301" s="14" t="str">
        <x:f>IF(A301="","",IF(COUNTIFS('Example applicants'!$A$8:$A$207,B301,'Example applicants'!$V$8:$V$207,1)=1,1,0))</x:f>
      </x:c>
      <x:c r="J301" s="14" t="str">
        <x:f>IF(A301="","",IF(OR(COUNTIF($A$8:$A$307,A301)&gt;1,COUNTIFS('Example applicants'!$A$8:$A$207,B301,'Example applicants'!$C$8:$C$207,C301)&lt;&gt;1,NOT(ISNUMBER(D301)),E301="",AND(E301="Completed",OR(NOT(ISNUMBER(F301)),NOT(ISNUMBER(G301)),F301&lt;0,G301&lt;1))),1,0))</x:f>
      </x:c>
    </x:row>
    <x:row r="302" ht="24" customHeight="1">
      <x:c r="A302" s="15"/>
      <x:c r="B302" s="15"/>
      <x:c r="C302" s="15"/>
      <x:c r="D302" s="16"/>
      <x:c r="E302" s="15"/>
      <x:c r="F302" s="17"/>
      <x:c r="G302" s="17"/>
      <x:c r="H302" s="14" t="str">
        <x:f>IF(A302="","",IF(AND(E302="Completed",ISNUMBER(F302),ISNUMBER(G302)),F302*G302,""))</x:f>
      </x:c>
      <x:c r="I302" s="14" t="str">
        <x:f>IF(A302="","",IF(COUNTIFS('Example applicants'!$A$8:$A$207,B302,'Example applicants'!$V$8:$V$207,1)=1,1,0))</x:f>
      </x:c>
      <x:c r="J302" s="14" t="str">
        <x:f>IF(A302="","",IF(OR(COUNTIF($A$8:$A$307,A302)&gt;1,COUNTIFS('Example applicants'!$A$8:$A$207,B302,'Example applicants'!$C$8:$C$207,C302)&lt;&gt;1,NOT(ISNUMBER(D302)),E302="",AND(E302="Completed",OR(NOT(ISNUMBER(F302)),NOT(ISNUMBER(G302)),F302&lt;0,G302&lt;1))),1,0))</x:f>
      </x:c>
    </x:row>
    <x:row r="303" ht="24" customHeight="1">
      <x:c r="A303" s="15"/>
      <x:c r="B303" s="15"/>
      <x:c r="C303" s="15"/>
      <x:c r="D303" s="16"/>
      <x:c r="E303" s="15"/>
      <x:c r="F303" s="17"/>
      <x:c r="G303" s="17"/>
      <x:c r="H303" s="14" t="str">
        <x:f>IF(A303="","",IF(AND(E303="Completed",ISNUMBER(F303),ISNUMBER(G303)),F303*G303,""))</x:f>
      </x:c>
      <x:c r="I303" s="14" t="str">
        <x:f>IF(A303="","",IF(COUNTIFS('Example applicants'!$A$8:$A$207,B303,'Example applicants'!$V$8:$V$207,1)=1,1,0))</x:f>
      </x:c>
      <x:c r="J303" s="14" t="str">
        <x:f>IF(A303="","",IF(OR(COUNTIF($A$8:$A$307,A303)&gt;1,COUNTIFS('Example applicants'!$A$8:$A$207,B303,'Example applicants'!$C$8:$C$207,C303)&lt;&gt;1,NOT(ISNUMBER(D303)),E303="",AND(E303="Completed",OR(NOT(ISNUMBER(F303)),NOT(ISNUMBER(G303)),F303&lt;0,G303&lt;1))),1,0))</x:f>
      </x:c>
    </x:row>
    <x:row r="304" ht="24" customHeight="1">
      <x:c r="A304" s="15"/>
      <x:c r="B304" s="15"/>
      <x:c r="C304" s="15"/>
      <x:c r="D304" s="16"/>
      <x:c r="E304" s="15"/>
      <x:c r="F304" s="17"/>
      <x:c r="G304" s="17"/>
      <x:c r="H304" s="14" t="str">
        <x:f>IF(A304="","",IF(AND(E304="Completed",ISNUMBER(F304),ISNUMBER(G304)),F304*G304,""))</x:f>
      </x:c>
      <x:c r="I304" s="14" t="str">
        <x:f>IF(A304="","",IF(COUNTIFS('Example applicants'!$A$8:$A$207,B304,'Example applicants'!$V$8:$V$207,1)=1,1,0))</x:f>
      </x:c>
      <x:c r="J304" s="14" t="str">
        <x:f>IF(A304="","",IF(OR(COUNTIF($A$8:$A$307,A304)&gt;1,COUNTIFS('Example applicants'!$A$8:$A$207,B304,'Example applicants'!$C$8:$C$207,C304)&lt;&gt;1,NOT(ISNUMBER(D304)),E304="",AND(E304="Completed",OR(NOT(ISNUMBER(F304)),NOT(ISNUMBER(G304)),F304&lt;0,G304&lt;1))),1,0))</x:f>
      </x:c>
    </x:row>
    <x:row r="305" ht="24" customHeight="1">
      <x:c r="A305" s="15"/>
      <x:c r="B305" s="15"/>
      <x:c r="C305" s="15"/>
      <x:c r="D305" s="16"/>
      <x:c r="E305" s="15"/>
      <x:c r="F305" s="17"/>
      <x:c r="G305" s="17"/>
      <x:c r="H305" s="14" t="str">
        <x:f>IF(A305="","",IF(AND(E305="Completed",ISNUMBER(F305),ISNUMBER(G305)),F305*G305,""))</x:f>
      </x:c>
      <x:c r="I305" s="14" t="str">
        <x:f>IF(A305="","",IF(COUNTIFS('Example applicants'!$A$8:$A$207,B305,'Example applicants'!$V$8:$V$207,1)=1,1,0))</x:f>
      </x:c>
      <x:c r="J305" s="14" t="str">
        <x:f>IF(A305="","",IF(OR(COUNTIF($A$8:$A$307,A305)&gt;1,COUNTIFS('Example applicants'!$A$8:$A$207,B305,'Example applicants'!$C$8:$C$207,C305)&lt;&gt;1,NOT(ISNUMBER(D305)),E305="",AND(E305="Completed",OR(NOT(ISNUMBER(F305)),NOT(ISNUMBER(G305)),F305&lt;0,G305&lt;1))),1,0))</x:f>
      </x:c>
    </x:row>
    <x:row r="306" ht="24" customHeight="1">
      <x:c r="A306" s="15"/>
      <x:c r="B306" s="15"/>
      <x:c r="C306" s="15"/>
      <x:c r="D306" s="16"/>
      <x:c r="E306" s="15"/>
      <x:c r="F306" s="17"/>
      <x:c r="G306" s="17"/>
      <x:c r="H306" s="14" t="str">
        <x:f>IF(A306="","",IF(AND(E306="Completed",ISNUMBER(F306),ISNUMBER(G306)),F306*G306,""))</x:f>
      </x:c>
      <x:c r="I306" s="14" t="str">
        <x:f>IF(A306="","",IF(COUNTIFS('Example applicants'!$A$8:$A$207,B306,'Example applicants'!$V$8:$V$207,1)=1,1,0))</x:f>
      </x:c>
      <x:c r="J306" s="14" t="str">
        <x:f>IF(A306="","",IF(OR(COUNTIF($A$8:$A$307,A306)&gt;1,COUNTIFS('Example applicants'!$A$8:$A$207,B306,'Example applicants'!$C$8:$C$207,C306)&lt;&gt;1,NOT(ISNUMBER(D306)),E306="",AND(E306="Completed",OR(NOT(ISNUMBER(F306)),NOT(ISNUMBER(G306)),F306&lt;0,G306&lt;1))),1,0))</x:f>
      </x:c>
    </x:row>
    <x:row r="307" ht="24" customHeight="1">
      <x:c r="A307" s="15"/>
      <x:c r="B307" s="15"/>
      <x:c r="C307" s="15"/>
      <x:c r="D307" s="16"/>
      <x:c r="E307" s="15"/>
      <x:c r="F307" s="17"/>
      <x:c r="G307" s="17"/>
      <x:c r="H307" s="14" t="str">
        <x:f>IF(A307="","",IF(AND(E307="Completed",ISNUMBER(F307),ISNUMBER(G307)),F307*G307,""))</x:f>
      </x:c>
      <x:c r="I307" s="14" t="str">
        <x:f>IF(A307="","",IF(COUNTIFS('Example applicants'!$A$8:$A$207,B307,'Example applicants'!$V$8:$V$207,1)=1,1,0))</x:f>
      </x:c>
      <x:c r="J307" s="14" t="str">
        <x:f>IF(A307="","",IF(OR(COUNTIF($A$8:$A$307,A307)&gt;1,COUNTIFS('Example applicants'!$A$8:$A$207,B307,'Example applicants'!$C$8:$C$207,C307)&lt;&gt;1,NOT(ISNUMBER(D307)),E307="",AND(E307="Completed",OR(NOT(ISNUMBER(F307)),NOT(ISNUMBER(G307)),F307&lt;0,G307&lt;1))),1,0))</x:f>
      </x:c>
    </x:row>
  </x:sheetData>
  <x:conditionalFormatting sqref="J8:J307">
    <x:cfRule type="cellIs" dxfId="3" priority="1" operator="greaterThan">
      <x:formula>0</x:formula>
    </x:cfRule>
  </x:conditionalFormatting>
  <x:dataValidations count="1">
    <x:dataValidation type="list" sqref="E8:E307">
      <x:formula1>"Completed,Scheduled,Cancelled,No-show"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85" hidden="0" customWidth="1"/>
    <x:col min="3" max="3" width="70" hidden="0" customWidth="1"/>
  </x:cols>
  <x:sheetData>
    <x:row r="1" ht="24" customHeight="1">
      <x:c r="A1" s="2"/>
      <x:c r="B1" s="2"/>
      <x:c r="C1" s="2"/>
    </x:row>
    <x:row r="2" ht="24" customHeight="1">
      <x:c r="A2" s="3" t="str">
        <x:v>Guide and data dictionary</x:v>
      </x:c>
      <x:c r="B2" s="2"/>
      <x:c r="C2" s="2"/>
    </x:row>
    <x:row r="3" ht="24" customHeight="1">
      <x:c r="A3" s="4" t="str">
        <x:v>Manual Excel tracker. No live connection or claim of native HireMike analytics.</x:v>
      </x:c>
      <x:c r="B3" s="2"/>
      <x:c r="C3" s="2"/>
    </x:row>
    <x:row r="4" ht="24" customHeight="1">
      <x:c r="A4" s="5"/>
      <x:c r="B4" s="5"/>
      <x:c r="C4" s="5"/>
    </x:row>
    <x:row r="5" ht="36" customHeight="1">
      <x:c r="A5" s="9" t="str">
        <x:v>Use</x:v>
      </x:c>
      <x:c r="B5" s="9" t="str">
        <x:v>Instruction</x:v>
      </x:c>
      <x:c r="C5" s="9" t="str">
        <x:v>Important distinction</x:v>
      </x:c>
    </x:row>
    <x:row r="6" ht="62" customHeight="1">
      <x:c r="A6" s="19" t="str">
        <x:v>1. Start with the example</x:v>
      </x:c>
      <x:c r="B6" s="19" t="str">
        <x:v>Example tabs contain fictional teaching data only. They are not customer results, a benchmark or a savings study.</x:v>
      </x:c>
      <x:c r="C6" s="19" t="str">
        <x:v>Do not replace the example with real personal data when sharing this workbook.</x:v>
      </x:c>
    </x:row>
    <x:row r="7" ht="62" customHeight="1">
      <x:c r="A7" s="19" t="str">
        <x:v>2. Add applicant rows</x:v>
      </x:c>
      <x:c r="B7" s="19" t="str">
        <x:v>Your applicants A8:U207 accepts 200 candidate-job applications. Use unique stable IDs and one row per application.</x:v>
      </x:c>
      <x:c r="C7" s="19" t="str">
        <x:v>Dates are date-only. Enter actual 0 for measured zero minutes; leave genuinely unrecorded fields blank.</x:v>
      </x:c>
    </x:row>
    <x:row r="8" ht="62" customHeight="1">
      <x:c r="A8" s="19" t="str">
        <x:v>3. Add human meetings</x:v>
      </x:c>
      <x:c r="B8" s="19" t="str">
        <x:v>Your interviews A8:G307 accepts 300 interview events. Repeat an application ID for a genuine second round, with a new event ID.</x:v>
      </x:c>
      <x:c r="C8" s="19" t="str">
        <x:v>Count every employer attendee. Candidate time and meeting duration are not employer person-time.</x:v>
      </x:c>
    </x:row>
    <x:row r="9" ht="62" customHeight="1">
      <x:c r="A9" s="19" t="str">
        <x:v>4. Set controls</x:v>
      </x:c>
      <x:c r="B9" s="19" t="str">
        <x:v>On Metrics C6:C10 set Job ID, inclusive application dates, reporting cutoff and closed-cohort status.</x:v>
      </x:c>
      <x:c r="C9" s="19" t="str">
        <x:v>Current backlog uses Job ID and cutoff only. It includes role applications outside the selected cohort window.</x:v>
      </x:c>
    </x:row>
    <x:row r="10" ht="62" customHeight="1">
      <x:c r="A10" s="19" t="str">
        <x:v>5. Close the cohort carefully</x:v>
      </x:c>
      <x:c r="B10" s="19" t="str">
        <x:v>Choose Yes only when every application has a final status/closed date, invitation deadlines passed and offers resolved.</x:v>
      </x:c>
      <x:c r="C10" s="19" t="str">
        <x:v>Readiness flags unresolved outcomes or input issues. Conversion/workload results remain n.a. until ready.</x:v>
      </x:c>
    </x:row>
    <x:row r="11" ht="62" customHeight="1">
      <x:c r="A11" s="19" t="str">
        <x:v>6. Read the two sections</x:v>
      </x:c>
      <x:c r="B11" s="19" t="str">
        <x:v>Closed-cohort rates compare the same application group. Current backlog shows open screening queues and wait ages now.</x:v>
      </x:c>
      <x:c r="C11" s="19" t="str">
        <x:v>Do not interpret one as the other. A closed teaching cohort has no active screening backlog.</x:v>
      </x:c>
    </x:row>
    <x:row r="12" ht="62" customHeight="1">
      <x:c r="A12" s="19" t="str">
        <x:v>7. Interpret cautiously</x:v>
      </x:c>
      <x:c r="B12" s="19" t="str">
        <x:v>A high pass rate is not proof of quality; a low pass rate may reflect applicant fit, criteria or thresholds.</x:v>
      </x:c>
      <x:c r="C12" s="19" t="str">
        <x:v>This workbook has no quality-of-hire, retention, ROI, causal savings or universal target claim.</x:v>
      </x:c>
    </x:row>
    <x:row r="13" ht="62" customHeight="1">
      <x:c r="A13" s="19" t="str">
        <x:v>8. Extend only deliberately</x:v>
      </x:c>
      <x:c r="B13" s="19" t="str">
        <x:v>Rows beyond 207 applicants or 307 interview events are excluded. Extend all bounded formulas and validations together.</x:v>
      </x:c>
      <x:c r="C13" s="19" t="str">
        <x:v>Calculated applicant columns V:AF and interview columns H:J are inspectable helpers. Do not enter data over them.</x:v>
      </x:c>
    </x:row>
    <x:row r="14" ht="24" customHeight="1">
      <x:c r="A14" s="2"/>
      <x:c r="B14" s="2"/>
      <x:c r="C14" s="2"/>
    </x:row>
    <x:row r="15" ht="36" customHeight="1">
      <x:c r="A15" s="9" t="str">
        <x:v>Applicant field</x:v>
      </x:c>
      <x:c r="B15" s="9" t="str">
        <x:v>Definition</x:v>
      </x:c>
      <x:c r="C15" s="9" t="str">
        <x:v>When required / interpretation</x:v>
      </x:c>
    </x:row>
    <x:row r="16" ht="53" customHeight="1">
      <x:c r="A16" s="19" t="str">
        <x:v>Application ID</x:v>
      </x:c>
      <x:c r="B16" s="19" t="str">
        <x:v>One unique candidate-job application. Consolidate duplicate submissions and CV revisions.</x:v>
      </x:c>
      <x:c r="C16" s="19" t="str">
        <x:v>Required. Across two jobs, the same person has two application IDs.</x:v>
      </x:c>
    </x:row>
    <x:row r="17" ht="53" customHeight="1">
      <x:c r="A17" s="19" t="str">
        <x:v>Candidate ID</x:v>
      </x:c>
      <x:c r="B17" s="19" t="str">
        <x:v>Pseudonymous person identifier; do not put names or emails in a shared teaching copy.</x:v>
      </x:c>
      <x:c r="C17" s="19" t="str">
        <x:v>Required. One role in this example means 120 applications also represent 120 people.</x:v>
      </x:c>
    </x:row>
    <x:row r="18" ht="53" customHeight="1">
      <x:c r="A18" s="19" t="str">
        <x:v>Job ID</x:v>
      </x:c>
      <x:c r="B18" s="19" t="str">
        <x:v>Role identifier matching the Metrics control.</x:v>
      </x:c>
      <x:c r="C18" s="19" t="str">
        <x:v>Required. Interview event Job ID must match its application.</x:v>
      </x:c>
    </x:row>
    <x:row r="19" ht="53" customHeight="1">
      <x:c r="A19" s="19" t="str">
        <x:v>Applied date</x:v>
      </x:c>
      <x:c r="B19" s="19" t="str">
        <x:v>Date this valid application entered the hiring process.</x:v>
      </x:c>
      <x:c r="C19" s="19" t="str">
        <x:v>Required. Cohort membership uses this date, not the interview date.</x:v>
      </x:c>
    </x:row>
    <x:row r="20" ht="53" customHeight="1">
      <x:c r="A20" s="19" t="str">
        <x:v>CV reviewed date</x:v>
      </x:c>
      <x:c r="B20" s="19" t="str">
        <x:v>Date the employer completed review of the CV/scoring evidence.</x:v>
      </x:c>
      <x:c r="C20" s="19" t="str">
        <x:v>Leave blank while waiting; automation runtime is not manual review time.</x:v>
      </x:c>
    </x:row>
    <x:row r="21" ht="53" customHeight="1">
      <x:c r="A21" s="19" t="str">
        <x:v>CV review minutes</x:v>
      </x:c>
      <x:c r="B21" s="19" t="str">
        <x:v>Actual employer person-minutes reviewing this application CV.</x:v>
      </x:c>
      <x:c r="C21" s="19" t="str">
        <x:v>Required once CV reviewed. A measured zero is valid.</x:v>
      </x:c>
    </x:row>
    <x:row r="22" ht="53" customHeight="1">
      <x:c r="A22" s="19" t="str">
        <x:v>Approved AI invite date</x:v>
      </x:c>
      <x:c r="B22" s="19" t="str">
        <x:v>Date the employer approved and sent the AI interview invitation.</x:v>
      </x:c>
      <x:c r="C22" s="19" t="str">
        <x:v>Not the time a model scored the CV.</x:v>
      </x:c>
    </x:row>
    <x:row r="23" ht="53" customHeight="1">
      <x:c r="A23" s="19" t="str">
        <x:v>AI response deadline</x:v>
      </x:c>
      <x:c r="B23" s="19" t="str">
        <x:v>Final response date for the invitation.</x:v>
      </x:c>
      <x:c r="C23" s="19" t="str">
        <x:v>Required when invited. A mature invitation deadline is on/before cutoff.</x:v>
      </x:c>
    </x:row>
    <x:row r="24" ht="53" customHeight="1">
      <x:c r="A24" s="19" t="str">
        <x:v>AI started / completed dates</x:v>
      </x:c>
      <x:c r="B24" s="19" t="str">
        <x:v>First valid start and final accepted completion for this application.</x:v>
      </x:c>
      <x:c r="C24" s="19" t="str">
        <x:v>Do not count retries as extra candidates or extra completed screens.</x:v>
      </x:c>
    </x:row>
    <x:row r="25" ht="53" customHeight="1">
      <x:c r="A25" s="19" t="str">
        <x:v>AI candidate minutes</x:v>
      </x:c>
      <x:c r="B25" s="19" t="str">
        <x:v>Optional duration spent by the candidate completing the accepted AI interview.</x:v>
      </x:c>
      <x:c r="C25" s="19" t="str">
        <x:v>Excluded from employer effort. Not a savings estimate.</x:v>
      </x:c>
    </x:row>
    <x:row r="26" ht="53" customHeight="1">
      <x:c r="A26" s="19" t="str">
        <x:v>Result reviewed date</x:v>
      </x:c>
      <x:c r="B26" s="19" t="str">
        <x:v>Date employer reviewed the completed AI interview result package.</x:v>
      </x:c>
      <x:c r="C26" s="19" t="str">
        <x:v>Leave blank while results wait.</x:v>
      </x:c>
    </x:row>
    <x:row r="27" ht="53" customHeight="1">
      <x:c r="A27" s="19" t="str">
        <x:v>Result review minutes</x:v>
      </x:c>
      <x:c r="B27" s="19" t="str">
        <x:v>Actual employer person-minutes reading results/transcript and reviewing recording.</x:v>
      </x:c>
      <x:c r="C27" s="19" t="str">
        <x:v>Required once reviewed. Never equate recording length with employer review time.</x:v>
      </x:c>
    </x:row>
    <x:row r="28" ht="53" customHeight="1">
      <x:c r="A28" s="19" t="str">
        <x:v>Advanced to human date</x:v>
      </x:c>
      <x:c r="B28" s="19" t="str">
        <x:v>Date an employer advanced the completed-screen candidate to a human interview.</x:v>
      </x:c>
      <x:c r="C28" s="19" t="str">
        <x:v>Advancement and actual attendance are distinct. Attendance comes from event rows.</x:v>
      </x:c>
    </x:row>
    <x:row r="29" ht="53" customHeight="1">
      <x:c r="A29" s="19" t="str">
        <x:v>Offer date</x:v>
      </x:c>
      <x:c r="B29" s="19" t="str">
        <x:v>Date the actual job offer was sent.</x:v>
      </x:c>
      <x:c r="C29" s="19" t="str">
        <x:v>One final offer per application in this simple tracker; revisions are not new offers.</x:v>
      </x:c>
    </x:row>
    <x:row r="30" ht="53" customHeight="1">
      <x:c r="A30" s="19" t="str">
        <x:v>Offer outcome</x:v>
      </x:c>
      <x:c r="B30" s="19" t="str">
        <x:v>Accepted, Declined or Pending.</x:v>
      </x:c>
      <x:c r="C30" s="19" t="str">
        <x:v>Use Pending for outstanding offers. Acceptance is not the first day of work.</x:v>
      </x:c>
    </x:row>
    <x:row r="31" ht="53" customHeight="1">
      <x:c r="A31" s="19" t="str">
        <x:v>Offer resolved date</x:v>
      </x:c>
      <x:c r="B31" s="19" t="str">
        <x:v>Date a final accepted/declined response was recorded.</x:v>
      </x:c>
      <x:c r="C31" s="19" t="str">
        <x:v>Required for Accepted/Declined; must be on/after offer date.</x:v>
      </x:c>
    </x:row>
    <x:row r="32" ht="53" customHeight="1">
      <x:c r="A32" s="19" t="str">
        <x:v>Job started date</x:v>
      </x:c>
      <x:c r="B32" s="19" t="str">
        <x:v>Actual first day worked.</x:v>
      </x:c>
      <x:c r="C32" s="19" t="str">
        <x:v>Starts define hires in candidates/events-per-hire ratios. Future starts are excluded.</x:v>
      </x:c>
    </x:row>
    <x:row r="33" ht="53" customHeight="1">
      <x:c r="A33" s="19" t="str">
        <x:v>Application closed date</x:v>
      </x:c>
      <x:c r="B33" s="19" t="str">
        <x:v>Date this application received a final outcome.</x:v>
      </x:c>
      <x:c r="C33" s="19" t="str">
        <x:v>A future closed date does not make it final at an earlier cutoff.</x:v>
      </x:c>
    </x:row>
    <x:row r="34" ht="53" customHeight="1">
      <x:c r="A34" s="19" t="str">
        <x:v>Final status</x:v>
      </x:c>
      <x:c r="B34" s="19" t="str">
        <x:v>Hired, Offer accepted, Offer declined, Not selected or Withdrawn.</x:v>
      </x:c>
      <x:c r="C34" s="19" t="str">
        <x:v>Required when closed. Record incomplete/no-response outcomes as Withdrawn after resolution.</x:v>
      </x:c>
    </x:row>
    <x:row r="35" ht="53" customHeight="1">
      <x:c r="A35" s="19" t="str">
        <x:v>Debrief person-minutes</x:v>
      </x:c>
      <x:c r="B35" s="19" t="str">
        <x:v>Total employer debrief time allocated to this application.</x:v>
      </x:c>
      <x:c r="C35" s="19" t="str">
        <x:v>Required when closed, including 0. Do not duplicate this time in meeting event rows.</x:v>
      </x:c>
    </x:row>
    <x:row r="36" ht="53" customHeight="1">
      <x:c r="A36" s="19" t="str">
        <x:v>Input issue count</x:v>
      </x:c>
      <x:c r="B36" s="19" t="str">
        <x:v>1 indicates a row needing review; 0 means the implemented checks found no issue.</x:v>
      </x:c>
      <x:c r="C36" s="19" t="str">
        <x:v>Checks cover key fields, duplicates, time inputs and date order; this is not a full data audit.</x:v>
      </x:c>
    </x:row>
    <x:row r="37" ht="53" customHeight="1">
      <x:c r="A37" s="19" t="str">
        <x:v>Mature invitation denominator</x:v>
      </x:c>
      <x:c r="B37" s="19" t="str">
        <x:v>Invited applications in the selected cohort with response deadline on/before cutoff.</x:v>
      </x:c>
      <x:c r="C37" s="19" t="str">
        <x:v>Both start/completion counts use this invitation subset. Closed rates wait for all invitations to mature.</x:v>
      </x:c>
    </x:row>
    <x:row r="38" ht="53" customHeight="1">
      <x:c r="A38" s="19" t="str">
        <x:v>Event grain</x:v>
      </x:c>
      <x:c r="B38" s="19" t="str">
        <x:v>One row per scheduled human interview meeting with its own unique event ID.</x:v>
      </x:c>
      <x:c r="C38" s="19" t="str">
        <x:v>Count a second round as a second event for the same application.</x:v>
      </x:c>
    </x:row>
    <x:row r="39" ht="53" customHeight="1">
      <x:c r="A39" s="19" t="str">
        <x:v>Event status</x:v>
      </x:c>
      <x:c r="B39" s="19" t="str">
        <x:v>Completed, Scheduled, Cancelled or No-show.</x:v>
      </x:c>
      <x:c r="C39" s="19" t="str">
        <x:v>Only Completed events by cutoff enter attendance and workload measures.</x:v>
      </x:c>
    </x:row>
    <x:row r="40" ht="53" customHeight="1">
      <x:c r="A40" s="19" t="str">
        <x:v>Meeting minutes</x:v>
      </x:c>
      <x:c r="B40" s="19" t="str">
        <x:v>Elapsed duration of one completed human meeting.</x:v>
      </x:c>
      <x:c r="C40" s="19" t="str">
        <x:v>Required for Completed events.</x:v>
      </x:c>
    </x:row>
    <x:row r="41" ht="53" customHeight="1">
      <x:c r="A41" s="19" t="str">
        <x:v>Employer attendees</x:v>
      </x:c>
      <x:c r="B41" s="19" t="str">
        <x:v>Number of employer-side people attending the whole meeting.</x:v>
      </x:c>
      <x:c r="C41" s="19" t="str">
        <x:v>Required for Completed events. Split an event when partial attendance needs precise allocation.</x:v>
      </x:c>
    </x:row>
    <x:row r="42" ht="53" customHeight="1">
      <x:c r="A42" s="19" t="str">
        <x:v>Employer person-minutes</x:v>
      </x:c>
      <x:c r="B42" s="19" t="str">
        <x:v>Meeting minutes x employer attendees.</x:v>
      </x:c>
      <x:c r="C42" s="19" t="str">
        <x:v>A 30-minute panel with 2 employer attendees is 60 person-minutes.</x:v>
      </x:c>
    </x:row>
    <x:row r="43" ht="53" customHeight="1">
      <x:c r="A43" s="19" t="str">
        <x:v>Resolved-offer acceptance</x:v>
      </x:c>
      <x:c r="B43" s="19" t="str">
        <x:v>Accepted / (accepted + declined) by cutoff.</x:v>
      </x:c>
      <x:c r="C43" s="19" t="str">
        <x:v>Pending offers are shown separately and excluded from this denominator.</x:v>
      </x:c>
    </x:row>
    <x:row r="44" ht="53" customHeight="1">
      <x:c r="A44" s="19" t="str">
        <x:v>Recorded effort boundary</x:v>
      </x:c>
      <x:c r="B44" s="19" t="str">
        <x:v>CV review + result review + human interview person-minutes + debrief.</x:v>
      </x:c>
      <x:c r="C44" s="19" t="str">
        <x:v>Excludes unrecorded setup, advertising, sourcing, scheduling and other admin. It is not total hiring effort.</x:v>
      </x:c>
    </x:row>
    <x:row r="45" ht="53" customHeight="1">
      <x:c r="A45" s="19" t="str">
        <x:v>Candidate vs event ratios</x:v>
      </x:c>
      <x:c r="B45" s="19" t="str">
        <x:v>Distinct human-interview applications / starts; completed human meeting events / starts.</x:v>
      </x:c>
      <x:c r="C45" s="19" t="str">
        <x:v>Example = 12 candidates per start and 15 events per start. Do not label these interchangeably.</x:v>
      </x:c>
    </x:row>
    <x:row r="46" ht="53" customHeight="1">
      <x:c r="A46" s="19" t="str">
        <x:v>Dataset source</x:v>
      </x:c>
      <x:c r="B46" s="19" t="str">
        <x:v>All example rows were constructed solely to teach the calculations.</x:v>
      </x:c>
      <x:c r="C46" s="19" t="str">
        <x:v>No observed/proprietary dataset, external benchmark or reviewer credentials are claimed.</x:v>
      </x:c>
    </x:row>
    <x:row r="47" ht="24" customHeight="1">
      <x:c r="A47" s="2"/>
      <x:c r="B47" s="2"/>
      <x:c r="C47" s="2"/>
    </x:row>
    <x:row r="48" ht="24" customHeight="1">
      <x:c r="A48" s="2"/>
      <x:c r="B48" s="2"/>
      <x:c r="C48" s="2"/>
    </x:row>
    <x:row r="49" ht="36" customHeight="1">
      <x:c r="A49" s="9" t="str">
        <x:v>Reconciliation</x:v>
      </x:c>
      <x:c r="B49" s="9" t="str">
        <x:v>Expected fictional result</x:v>
      </x:c>
      <x:c r="C49" s="9" t="str">
        <x:v>What it establishes</x:v>
      </x:c>
    </x:row>
    <x:row r="50" ht="40" customHeight="1">
      <x:c r="A50" s="19" t="str">
        <x:v>Applications / invitations</x:v>
      </x:c>
      <x:c r="B50" s="19" t="str">
        <x:v>120 / 50</x:v>
      </x:c>
      <x:c r="C50" s="19" t="str">
        <x:v>One closed role cohort.</x:v>
      </x:c>
    </x:row>
    <x:row r="51" ht="40" customHeight="1">
      <x:c r="A51" s="19" t="str">
        <x:v>Starts / completed AI screens</x:v>
      </x:c>
      <x:c r="B51" s="19" t="str">
        <x:v>45 / 40</x:v>
      </x:c>
      <x:c r="C51" s="19" t="str">
        <x:v>5 invited never started; 5 started without completing, both resolved.</x:v>
      </x:c>
    </x:row>
    <x:row r="52" ht="40" customHeight="1">
      <x:c r="A52" s="19" t="str">
        <x:v>Human attendance</x:v>
      </x:c>
      <x:c r="B52" s="19" t="str">
        <x:v>12 candidates / 15 events</x:v>
      </x:c>
      <x:c r="C52" s="19" t="str">
        <x:v>Three genuine second rounds.</x:v>
      </x:c>
    </x:row>
    <x:row r="53" ht="40" customHeight="1">
      <x:c r="A53" s="19" t="str">
        <x:v>Offers / starts</x:v>
      </x:c>
      <x:c r="B53" s="19" t="str">
        <x:v>2 offers; 1 accepted, 1 declined; 1 actual start</x:v>
      </x:c>
      <x:c r="C53" s="19" t="str">
        <x:v>Accepted offers are separate from actual starts.</x:v>
      </x:c>
    </x:row>
    <x:row r="54" ht="40" customHeight="1">
      <x:c r="A54" s="19" t="str">
        <x:v>Review effort</x:v>
      </x:c>
      <x:c r="B54" s="19" t="str">
        <x:v>120 + 160 = 280 minutes (4:40)</x:v>
      </x:c>
      <x:c r="C54" s="19" t="str">
        <x:v>CV and results review only.</x:v>
      </x:c>
    </x:row>
    <x:row r="55" ht="40" customHeight="1">
      <x:c r="A55" s="19" t="str">
        <x:v>Four recorded activities</x:v>
      </x:c>
      <x:c r="B55" s="19" t="str">
        <x:v>120 + 160 + 540 + 60 = 880 minutes (14:40)</x:v>
      </x:c>
      <x:c r="C55" s="19" t="str">
        <x:v>Illustrative recorded effort, not total hiring effort or causal savings.</x:v>
      </x:c>
    </x:row>
    <x:row r="56" ht="24" customHeight="1">
      <x:c r="A56" s="2"/>
      <x:c r="B56" s="2"/>
      <x:c r="C56" s="2"/>
    </x:row>
    <x:row r="57" ht="24" customHeight="1">
      <x:c r="A57" s="2"/>
      <x:c r="B57" s="2"/>
      <x:c r="C57" s="2"/>
    </x:row>
    <x:row r="58" ht="24" customHeight="1">
      <x:c r="A58" s="2"/>
      <x:c r="B58" s="2"/>
      <x:c r="C58" s="2"/>
    </x:row>
    <x:row r="59" ht="24" customHeight="1">
      <x:c r="A59" s="2"/>
      <x:c r="B59" s="2"/>
      <x:c r="C59" s="2"/>
    </x:row>
    <x:row r="60" ht="24" customHeight="1">
      <x:c r="A60" s="2"/>
      <x:c r="B60" s="2"/>
      <x:c r="C60" s="2"/>
    </x:row>
    <x:row r="61" ht="24" customHeight="1">
      <x:c r="A61" s="2"/>
      <x:c r="B61" s="2"/>
      <x:c r="C61" s="2"/>
    </x:row>
    <x:row r="62" ht="24" customHeight="1">
      <x:c r="A62" s="2"/>
      <x:c r="B62" s="2"/>
      <x:c r="C62" s="2"/>
    </x:row>
    <x:row r="63" ht="24" customHeight="1">
      <x:c r="A63" s="2"/>
      <x:c r="B63" s="2"/>
      <x:c r="C63" s="2"/>
    </x:row>
    <x:row r="64" ht="24" customHeight="1">
      <x:c r="A64" s="2"/>
      <x:c r="B64" s="2"/>
      <x:c r="C64" s="2"/>
    </x:row>
    <x:row r="65" ht="24" customHeight="1">
      <x:c r="A65" s="2"/>
      <x:c r="B65" s="2"/>
      <x:c r="C65" s="2"/>
    </x:row>
    <x:row r="66" ht="24" customHeight="1">
      <x:c r="A66" s="2"/>
      <x:c r="B66" s="2"/>
      <x:c r="C66" s="2"/>
    </x:row>
    <x:row r="67" ht="24" customHeight="1">
      <x:c r="A67" s="2"/>
      <x:c r="B67" s="2"/>
      <x:c r="C67" s="2"/>
    </x:row>
  </x:sheetData>
  <x:pageMargins left="0.7" right="0.7" top="0.75" bottom="0.75" header="0.3" footer="0.3"/>
</x:worksheet>
</file>